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defaultThemeVersion="124226"/>
  <mc:AlternateContent xmlns:mc="http://schemas.openxmlformats.org/markup-compatibility/2006">
    <mc:Choice Requires="x15">
      <x15ac:absPath xmlns:x15ac="http://schemas.microsoft.com/office/spreadsheetml/2010/11/ac" url="D:\Ders Notu_Uygulama\ileri ofis\"/>
    </mc:Choice>
  </mc:AlternateContent>
  <xr:revisionPtr revIDLastSave="0" documentId="13_ncr:1_{BEF7A2D1-BDC2-4FDD-9480-E242CFDF0E26}" xr6:coauthVersionLast="47" xr6:coauthVersionMax="47" xr10:uidLastSave="{00000000-0000-0000-0000-000000000000}"/>
  <bookViews>
    <workbookView xWindow="-108" yWindow="-108" windowWidth="23256" windowHeight="12576" tabRatio="903" xr2:uid="{00000000-000D-0000-FFFF-FFFF00000000}"/>
  </bookViews>
  <sheets>
    <sheet name="Birleştir1" sheetId="43" r:id="rId1"/>
    <sheet name="Birleştir" sheetId="44" r:id="rId2"/>
    <sheet name="Aralık Birleştir" sheetId="46" r:id="rId3"/>
    <sheet name="Metin Birleştir" sheetId="47" r:id="rId4"/>
    <sheet name="Metne Çevir" sheetId="49" r:id="rId5"/>
    <sheet name="Kırpma" sheetId="19" r:id="rId6"/>
    <sheet name="Bul" sheetId="33" r:id="rId7"/>
    <sheet name="Bul2" sheetId="48" r:id="rId8"/>
    <sheet name="Değiştir" sheetId="36" r:id="rId9"/>
    <sheet name="Çokeğermak_Min" sheetId="22" state="hidden" r:id="rId10"/>
    <sheet name="Birleştirmeler" sheetId="18" state="hidden" r:id="rId11"/>
  </sheets>
  <calcPr calcId="191029"/>
</workbook>
</file>

<file path=xl/calcChain.xml><?xml version="1.0" encoding="utf-8"?>
<calcChain xmlns="http://schemas.openxmlformats.org/spreadsheetml/2006/main">
  <c r="L8" i="49" l="1"/>
  <c r="L10" i="49"/>
  <c r="L9" i="49"/>
  <c r="L7" i="49"/>
  <c r="L6" i="49"/>
  <c r="L5" i="49"/>
  <c r="K5" i="49" l="1"/>
  <c r="K6" i="49"/>
  <c r="K7" i="49"/>
  <c r="K10" i="49"/>
  <c r="K9" i="49"/>
  <c r="K8" i="49"/>
  <c r="H9" i="48"/>
  <c r="I9" i="48"/>
  <c r="I6" i="48"/>
  <c r="I8" i="48"/>
  <c r="H7" i="48"/>
  <c r="I7" i="48"/>
  <c r="F6" i="48"/>
  <c r="E5" i="48"/>
  <c r="D6" i="48"/>
  <c r="D5" i="48"/>
  <c r="I5" i="48"/>
  <c r="L14" i="47"/>
  <c r="L13" i="47"/>
  <c r="L12" i="47"/>
  <c r="L11" i="47"/>
  <c r="K14" i="47"/>
  <c r="K13" i="47"/>
  <c r="K12" i="47"/>
  <c r="K11" i="47"/>
  <c r="L19" i="46"/>
  <c r="L18" i="46"/>
  <c r="L17" i="46"/>
  <c r="L16" i="46"/>
  <c r="L15" i="46"/>
  <c r="L14" i="46"/>
  <c r="L13" i="46"/>
  <c r="L12" i="46"/>
  <c r="L11" i="46"/>
  <c r="K11" i="46"/>
  <c r="K19" i="46"/>
  <c r="K18" i="46"/>
  <c r="K17" i="46"/>
  <c r="K16" i="46"/>
  <c r="K15" i="46"/>
  <c r="K14" i="46"/>
  <c r="K13" i="46"/>
  <c r="K12" i="46"/>
  <c r="L19" i="44"/>
  <c r="K19" i="44"/>
  <c r="L18" i="44"/>
  <c r="K18" i="44"/>
  <c r="L17" i="44"/>
  <c r="K17" i="44"/>
  <c r="L16" i="44"/>
  <c r="K16" i="44"/>
  <c r="L15" i="44"/>
  <c r="K15" i="44"/>
  <c r="L14" i="44"/>
  <c r="K14" i="44"/>
  <c r="L13" i="44"/>
  <c r="K13" i="44"/>
  <c r="L12" i="44"/>
  <c r="K12" i="44"/>
  <c r="L11" i="44"/>
  <c r="K11" i="44"/>
  <c r="J8" i="48"/>
  <c r="J5" i="48"/>
  <c r="J9" i="48"/>
  <c r="J6" i="48"/>
  <c r="J7" i="48"/>
  <c r="J4" i="36"/>
  <c r="H8" i="48" l="1"/>
  <c r="H6" i="48"/>
  <c r="H5" i="48"/>
  <c r="L18" i="43"/>
  <c r="K18" i="43"/>
  <c r="L17" i="43"/>
  <c r="K17" i="43"/>
  <c r="L16" i="43"/>
  <c r="K16" i="43"/>
  <c r="L15" i="43"/>
  <c r="K15" i="43"/>
  <c r="L14" i="43"/>
  <c r="K14" i="43"/>
  <c r="L13" i="43"/>
  <c r="K13" i="43"/>
  <c r="L12" i="43"/>
  <c r="K12" i="43"/>
  <c r="L11" i="43"/>
  <c r="K11" i="43"/>
  <c r="J4" i="33"/>
  <c r="H6" i="36" l="1"/>
  <c r="H4" i="36"/>
  <c r="I7" i="36"/>
  <c r="I6" i="36"/>
  <c r="I8" i="36"/>
  <c r="I5" i="36"/>
  <c r="I4" i="36"/>
  <c r="H8" i="36"/>
  <c r="H7" i="36"/>
  <c r="H5" i="36"/>
  <c r="J7" i="36"/>
  <c r="J6" i="36"/>
  <c r="J5" i="36"/>
  <c r="J8" i="36"/>
  <c r="H4" i="33" l="1"/>
  <c r="H5" i="33"/>
  <c r="H6" i="33"/>
  <c r="H7" i="33"/>
  <c r="H8" i="33"/>
  <c r="I4" i="33"/>
  <c r="I5" i="33"/>
  <c r="I6" i="33"/>
  <c r="I7" i="33"/>
  <c r="I8" i="33"/>
  <c r="J8" i="33"/>
  <c r="J5" i="33"/>
  <c r="J6" i="33"/>
  <c r="J7" i="33"/>
  <c r="L9" i="19" l="1"/>
  <c r="L8" i="19"/>
  <c r="L16" i="22" l="1"/>
  <c r="K16" i="22"/>
  <c r="L15" i="22"/>
  <c r="K15" i="22"/>
  <c r="L14" i="22"/>
  <c r="K14" i="22"/>
  <c r="L13" i="22"/>
  <c r="K13" i="22"/>
  <c r="L12" i="22"/>
  <c r="K12" i="22"/>
  <c r="L11" i="22"/>
  <c r="K11" i="22"/>
  <c r="K9" i="19" l="1"/>
  <c r="K8" i="19"/>
  <c r="L16" i="18"/>
  <c r="K16" i="18"/>
  <c r="L15" i="18"/>
  <c r="K15" i="18"/>
  <c r="L14" i="18"/>
  <c r="K14" i="18"/>
  <c r="L13" i="18"/>
  <c r="K13" i="18"/>
  <c r="L12" i="18"/>
  <c r="K12" i="18"/>
  <c r="L11" i="18"/>
  <c r="K11" i="18"/>
</calcChain>
</file>

<file path=xl/sharedStrings.xml><?xml version="1.0" encoding="utf-8"?>
<sst xmlns="http://schemas.openxmlformats.org/spreadsheetml/2006/main" count="386" uniqueCount="150">
  <si>
    <t>Adı</t>
  </si>
  <si>
    <t>Soyadı</t>
  </si>
  <si>
    <t>Cinsiyet</t>
  </si>
  <si>
    <t>Şehir</t>
  </si>
  <si>
    <t>Yaş</t>
  </si>
  <si>
    <t>Kan</t>
  </si>
  <si>
    <t>Ayşe</t>
  </si>
  <si>
    <t>Ahmet</t>
  </si>
  <si>
    <t>Meral</t>
  </si>
  <si>
    <t>Kaya</t>
  </si>
  <si>
    <t>Doruk</t>
  </si>
  <si>
    <t>Köse</t>
  </si>
  <si>
    <t>Deniz</t>
  </si>
  <si>
    <t>Yılmaz</t>
  </si>
  <si>
    <t>Taş</t>
  </si>
  <si>
    <t>E</t>
  </si>
  <si>
    <t>K</t>
  </si>
  <si>
    <t>Manisa</t>
  </si>
  <si>
    <t>İzmir</t>
  </si>
  <si>
    <t>Ankara</t>
  </si>
  <si>
    <t>A</t>
  </si>
  <si>
    <t>B</t>
  </si>
  <si>
    <t>Aşağıda yer alan soruları J sütunundaki yeşil olarak işaretlenmiş yerlere formüllerini yazınız.</t>
  </si>
  <si>
    <t>Ücret</t>
  </si>
  <si>
    <t>www.buroyonetimi.com.tr</t>
  </si>
  <si>
    <t>Çocuk</t>
  </si>
  <si>
    <t>İşe Giriş Tarihi</t>
  </si>
  <si>
    <t>Ali Deniz</t>
  </si>
  <si>
    <t>BİRLEŞTİR(A5;" ";B5)</t>
  </si>
  <si>
    <t>BİRLEŞTİR("Benim adım ";A7;" ";E7;" yaşındayım.")</t>
  </si>
  <si>
    <t>BİRLEŞTİR(A6;" ";G6;" TL kazanıyor.")</t>
  </si>
  <si>
    <t>BİRLEŞTİR(A7;" ";B7;"'ın kan grubu ";F7)</t>
  </si>
  <si>
    <t>BİRLEŞTİR(A8;" ";B8;" ";D8;" doğumlu ve ";G8;" TL kazanıyor.")</t>
  </si>
  <si>
    <t>BİRLEŞTİR(SOLDAN(A6;1);". ";B6)</t>
  </si>
  <si>
    <t>metinbirleştir(" ";doğru;hücreler)</t>
  </si>
  <si>
    <t>Deniz ve Kaya isimlerini boşluk vererek birleştiriniz.</t>
  </si>
  <si>
    <t>Manisa ve 1000 hücrelerini boşluk vererek birleştiriniz.</t>
  </si>
  <si>
    <t>Doruk ve Köse hücrelerini Doruk-Köse olarak birleştiriniz.</t>
  </si>
  <si>
    <t>Ayşe ve Yılmaz hücrelerini Ayşe.Yılmaz olarak birleştiriniz.</t>
  </si>
  <si>
    <t>aralıkbirleştir(hücre:hücre)</t>
  </si>
  <si>
    <t>Metinbirleştir/Aralık Birleştir</t>
  </si>
  <si>
    <t>Hücreleri birleştirirken arada hangi karakter olacağına karar verilir.</t>
  </si>
  <si>
    <t>Hücre içindeki değerleri boşluk olmadan birleştirir.</t>
  </si>
  <si>
    <t>Ahmet ve Taş hücrelerini boşluk olmadan birleştiriniz.</t>
  </si>
  <si>
    <t>Meral ve Kaya hücrelerini boşluksuz birleştiriniz.</t>
  </si>
  <si>
    <t>Kırp</t>
  </si>
  <si>
    <t>Ali bugün okula    yalnız gitti.</t>
  </si>
  <si>
    <t>Okul    Müdürü Ali YILMAZ</t>
  </si>
  <si>
    <t>1. satırdaki veride yer alan boşlukları kırpınız.</t>
  </si>
  <si>
    <t>2. Satırdaki veride yer alan boşlukları kırpınız.</t>
  </si>
  <si>
    <t>En Büyük - En Küçük</t>
  </si>
  <si>
    <t>Medeni Hal</t>
  </si>
  <si>
    <t>Ücret sütununda en fazla alınan ücreti bulunuz.</t>
  </si>
  <si>
    <t>MAK(J4:J8)</t>
  </si>
  <si>
    <t>Yaş alanında en küçük yaşı bulunuz.</t>
  </si>
  <si>
    <t>MİN(H4:H8)</t>
  </si>
  <si>
    <t>İşe en erken başlama yılını bulunuz.</t>
  </si>
  <si>
    <t>MİN(F4:F8)</t>
  </si>
  <si>
    <t>Çalışanlar arasından en büyük olan yaşı bulunuz.</t>
  </si>
  <si>
    <t>MAK(H4:H8)</t>
  </si>
  <si>
    <t>En düşük maaş ne kadardır?</t>
  </si>
  <si>
    <t>MİN(J4:J8)</t>
  </si>
  <si>
    <t>İşe en son giriş yılını bulunuz.</t>
  </si>
  <si>
    <t>MAK(F4:F8)</t>
  </si>
  <si>
    <t>kırp(a4)</t>
  </si>
  <si>
    <t>kırp(a5)</t>
  </si>
  <si>
    <t>Bul</t>
  </si>
  <si>
    <t>Aranan Değer</t>
  </si>
  <si>
    <t>Bul Sonuç</t>
  </si>
  <si>
    <t>e</t>
  </si>
  <si>
    <t>d</t>
  </si>
  <si>
    <t>a</t>
  </si>
  <si>
    <t>m</t>
  </si>
  <si>
    <t>r</t>
  </si>
  <si>
    <t>Değiştir</t>
  </si>
  <si>
    <t>Deniz Kaya</t>
  </si>
  <si>
    <t>Doruk Köse</t>
  </si>
  <si>
    <t>Ayşe Yılmaz</t>
  </si>
  <si>
    <t>Ahmet Taş</t>
  </si>
  <si>
    <t>Meral Kaya</t>
  </si>
  <si>
    <t>Sınıfı</t>
  </si>
  <si>
    <t>Yeni Sınıf</t>
  </si>
  <si>
    <t>No</t>
  </si>
  <si>
    <t>Ad Soyad</t>
  </si>
  <si>
    <t>11A</t>
  </si>
  <si>
    <t>10A</t>
  </si>
  <si>
    <t>Büro 9A</t>
  </si>
  <si>
    <t>Halk 9A</t>
  </si>
  <si>
    <t>12A</t>
  </si>
  <si>
    <t>9C</t>
  </si>
  <si>
    <t>11C</t>
  </si>
  <si>
    <t>9AC</t>
  </si>
  <si>
    <t>Birleştir</t>
  </si>
  <si>
    <t>Doruk ve Köse ismini boşluk vererek birleştiriniz.</t>
  </si>
  <si>
    <t>A5&amp;" "&amp;B5</t>
  </si>
  <si>
    <t>A4&amp;" "&amp;H4&amp;" yaşında."</t>
  </si>
  <si>
    <t>A6&amp;" "&amp;E6&amp;" çocuk sahibi."</t>
  </si>
  <si>
    <t>Benim adım &amp;A7&amp;" "&amp;H7&amp;" yaşındayım."</t>
  </si>
  <si>
    <t>A6&amp;" "&amp;J6&amp;" TL kazanıyor."</t>
  </si>
  <si>
    <t>A7&amp;" "&amp;B7&amp;"'ın kan grubu "&amp;I7</t>
  </si>
  <si>
    <t>A8&amp;" "&amp;B8&amp;" "&amp;G8&amp;" doğumlu ve "&amp;J8&amp;" TL kazanıyor."</t>
  </si>
  <si>
    <t>A5&amp;" "&amp;F5&amp;" yılında işe başladı."</t>
  </si>
  <si>
    <r>
      <t>"</t>
    </r>
    <r>
      <rPr>
        <sz val="10"/>
        <color rgb="FFFF0000"/>
        <rFont val="Segoe UI"/>
        <family val="2"/>
        <charset val="162"/>
      </rPr>
      <t>Ali Deniz 25 yaşında.</t>
    </r>
    <r>
      <rPr>
        <sz val="10"/>
        <color theme="1"/>
        <rFont val="Segoe UI"/>
        <family val="2"/>
        <charset val="162"/>
      </rPr>
      <t>" metnini yazdırınız.</t>
    </r>
  </si>
  <si>
    <r>
      <t>"</t>
    </r>
    <r>
      <rPr>
        <sz val="10"/>
        <color rgb="FFFF0000"/>
        <rFont val="Segoe UI"/>
        <family val="2"/>
        <charset val="162"/>
      </rPr>
      <t>Ayşe 2 çocuk sahibi.</t>
    </r>
    <r>
      <rPr>
        <sz val="10"/>
        <color theme="1"/>
        <rFont val="Segoe UI"/>
        <family val="2"/>
        <charset val="162"/>
      </rPr>
      <t>" metnini yazdırınız.</t>
    </r>
  </si>
  <si>
    <r>
      <t>"</t>
    </r>
    <r>
      <rPr>
        <sz val="10"/>
        <color rgb="FFFF0000"/>
        <rFont val="Segoe UI"/>
        <family val="2"/>
        <charset val="162"/>
      </rPr>
      <t>Benim adım Ahmet 41 yaşındayım.</t>
    </r>
    <r>
      <rPr>
        <sz val="10"/>
        <color theme="1"/>
        <rFont val="Segoe UI"/>
        <family val="2"/>
        <charset val="162"/>
      </rPr>
      <t xml:space="preserve"> "metnini yazdırınız.</t>
    </r>
  </si>
  <si>
    <r>
      <t>"</t>
    </r>
    <r>
      <rPr>
        <sz val="10"/>
        <color rgb="FFFF0000"/>
        <rFont val="Segoe UI"/>
        <family val="2"/>
        <charset val="162"/>
      </rPr>
      <t>Ayşe 6500 TL kazanıyor.</t>
    </r>
    <r>
      <rPr>
        <sz val="10"/>
        <color theme="1"/>
        <rFont val="Segoe UI"/>
        <family val="2"/>
        <charset val="162"/>
      </rPr>
      <t>" metnini yazdırınız.</t>
    </r>
  </si>
  <si>
    <r>
      <t xml:space="preserve">" </t>
    </r>
    <r>
      <rPr>
        <sz val="10"/>
        <color rgb="FFFF0000"/>
        <rFont val="Segoe UI"/>
        <family val="2"/>
        <charset val="162"/>
      </rPr>
      <t>Ahmet Taş'ın kan grubu 0</t>
    </r>
    <r>
      <rPr>
        <sz val="10"/>
        <color theme="1"/>
        <rFont val="Segoe UI"/>
        <family val="2"/>
        <charset val="162"/>
      </rPr>
      <t>" metnini yazdırınız.</t>
    </r>
  </si>
  <si>
    <r>
      <t>"</t>
    </r>
    <r>
      <rPr>
        <sz val="10"/>
        <color rgb="FFFF0000"/>
        <rFont val="Segoe UI"/>
        <family val="2"/>
        <charset val="162"/>
      </rPr>
      <t xml:space="preserve">Meral Kaya İzmir doğumlu ve 3000 TL kazanıyor. </t>
    </r>
    <r>
      <rPr>
        <sz val="10"/>
        <color theme="1"/>
        <rFont val="Segoe UI"/>
        <family val="2"/>
        <charset val="162"/>
      </rPr>
      <t>" metnini yazdırınız.</t>
    </r>
  </si>
  <si>
    <r>
      <t>"</t>
    </r>
    <r>
      <rPr>
        <sz val="10"/>
        <color rgb="FFFF0000"/>
        <rFont val="Segoe UI"/>
        <family val="2"/>
        <charset val="162"/>
      </rPr>
      <t>Doruk 2020 yılında işe başladı.</t>
    </r>
    <r>
      <rPr>
        <sz val="10"/>
        <color theme="1"/>
        <rFont val="Segoe UI"/>
        <family val="2"/>
        <charset val="162"/>
      </rPr>
      <t>" metnini yazdırınız.</t>
    </r>
  </si>
  <si>
    <t>BİRLEŞTİR("Çalışanların kazandığı ortalama maaş ";ORTALAMA(G4:G8))</t>
  </si>
  <si>
    <t>BİRLEŞTİR("En küçük kişi ";MİN(E4:E8);" yaşındadır")</t>
  </si>
  <si>
    <t>BİRLEŞTİR("En Yüksek Maaş ";MAK(G4:G8);" TL'dir.")</t>
  </si>
  <si>
    <r>
      <t>"</t>
    </r>
    <r>
      <rPr>
        <b/>
        <sz val="11"/>
        <color rgb="FFFF0000"/>
        <rFont val="Calibri"/>
        <family val="2"/>
        <charset val="162"/>
        <scheme val="minor"/>
      </rPr>
      <t>Benim adım Ahmet 41 yaşındayım.</t>
    </r>
    <r>
      <rPr>
        <b/>
        <sz val="11"/>
        <color theme="1"/>
        <rFont val="Calibri"/>
        <family val="2"/>
        <charset val="162"/>
        <scheme val="minor"/>
      </rPr>
      <t xml:space="preserve"> "metnini yazdırınız.</t>
    </r>
  </si>
  <si>
    <r>
      <t>"</t>
    </r>
    <r>
      <rPr>
        <b/>
        <sz val="11"/>
        <color rgb="FFFF0000"/>
        <rFont val="Calibri"/>
        <family val="2"/>
        <charset val="162"/>
        <scheme val="minor"/>
      </rPr>
      <t>Ayşe 2000 TL kazanıyor.</t>
    </r>
    <r>
      <rPr>
        <b/>
        <sz val="11"/>
        <color theme="1"/>
        <rFont val="Calibri"/>
        <family val="2"/>
        <charset val="162"/>
        <scheme val="minor"/>
      </rPr>
      <t>" metnini yazdırınız.</t>
    </r>
  </si>
  <si>
    <r>
      <t xml:space="preserve">" </t>
    </r>
    <r>
      <rPr>
        <b/>
        <sz val="11"/>
        <color rgb="FFFF0000"/>
        <rFont val="Calibri"/>
        <family val="2"/>
        <charset val="162"/>
        <scheme val="minor"/>
      </rPr>
      <t>Ahmet Taş'ın kan grubu 0</t>
    </r>
    <r>
      <rPr>
        <b/>
        <sz val="11"/>
        <color theme="1"/>
        <rFont val="Calibri"/>
        <family val="2"/>
        <charset val="162"/>
        <scheme val="minor"/>
      </rPr>
      <t>" metnini yazdırınız.</t>
    </r>
  </si>
  <si>
    <r>
      <t>"</t>
    </r>
    <r>
      <rPr>
        <b/>
        <sz val="11"/>
        <color rgb="FFFF0000"/>
        <rFont val="Calibri"/>
        <family val="2"/>
        <charset val="162"/>
        <scheme val="minor"/>
      </rPr>
      <t xml:space="preserve">Meral Kaya İzmir doğumlu ve 3000 TL kazanıyor. </t>
    </r>
    <r>
      <rPr>
        <b/>
        <sz val="11"/>
        <color theme="1"/>
        <rFont val="Calibri"/>
        <family val="2"/>
        <charset val="162"/>
        <scheme val="minor"/>
      </rPr>
      <t>" metnini yazdırınız.</t>
    </r>
  </si>
  <si>
    <r>
      <t>"</t>
    </r>
    <r>
      <rPr>
        <b/>
        <sz val="11"/>
        <color rgb="FFFF0000"/>
        <rFont val="Calibri"/>
        <family val="2"/>
        <charset val="162"/>
        <scheme val="minor"/>
      </rPr>
      <t>A. Yılmaz</t>
    </r>
    <r>
      <rPr>
        <b/>
        <sz val="11"/>
        <color theme="1"/>
        <rFont val="Calibri"/>
        <family val="2"/>
        <charset val="162"/>
        <scheme val="minor"/>
      </rPr>
      <t>" şeklinde isminin baş harfi ile soyadını birleştirerek yazınız.</t>
    </r>
  </si>
  <si>
    <r>
      <t>Ücretin ortalamısını buldurarak, "</t>
    </r>
    <r>
      <rPr>
        <b/>
        <sz val="11"/>
        <color rgb="FFFF0000"/>
        <rFont val="Calibri"/>
        <family val="2"/>
        <charset val="162"/>
        <scheme val="minor"/>
      </rPr>
      <t>Çalışanların kazandığı ortalama maaş …….</t>
    </r>
    <r>
      <rPr>
        <b/>
        <sz val="11"/>
        <color theme="1"/>
        <rFont val="Calibri"/>
        <family val="2"/>
        <charset val="162"/>
        <scheme val="minor"/>
      </rPr>
      <t>" yazdırınız.</t>
    </r>
  </si>
  <si>
    <r>
      <t>Yaş alanında en küçük olanı buldurarak, "</t>
    </r>
    <r>
      <rPr>
        <b/>
        <sz val="11"/>
        <color rgb="FFFF0000"/>
        <rFont val="Calibri"/>
        <family val="2"/>
        <charset val="162"/>
        <scheme val="minor"/>
      </rPr>
      <t>En küçük kişi ….. yaşındadır.</t>
    </r>
    <r>
      <rPr>
        <b/>
        <sz val="11"/>
        <color theme="1"/>
        <rFont val="Calibri"/>
        <family val="2"/>
        <charset val="162"/>
        <scheme val="minor"/>
      </rPr>
      <t>" yazdırınız.</t>
    </r>
  </si>
  <si>
    <r>
      <t>Ücret alanında en yüksek maaşı buldurarak, "</t>
    </r>
    <r>
      <rPr>
        <b/>
        <sz val="11"/>
        <color rgb="FFFF0000"/>
        <rFont val="Calibri"/>
        <family val="2"/>
        <charset val="162"/>
        <scheme val="minor"/>
      </rPr>
      <t>En Yüksek Maaş ….. TL'dir.</t>
    </r>
    <r>
      <rPr>
        <b/>
        <sz val="11"/>
        <color theme="1"/>
        <rFont val="Calibri"/>
        <family val="2"/>
        <charset val="162"/>
        <scheme val="minor"/>
      </rPr>
      <t>" yazdırınız.</t>
    </r>
  </si>
  <si>
    <t>4. satırdaki Deniz adlı kişiye ait tüm bilgileri birleştiriniz.</t>
  </si>
  <si>
    <t>AralıkBirleştir</t>
  </si>
  <si>
    <t>MetinBirleştir</t>
  </si>
  <si>
    <t>Deniz satırındaki Ad Soyad Cinsiyet Şehir verilerini boşluk vererek birleştiriniz. Boş hücre yok.</t>
  </si>
  <si>
    <t>Meral satırındaki Ad Soyad Cinsiyet Şehir verilerini - tire ile birleştiriniz. Boş hücreler eklensin.</t>
  </si>
  <si>
    <t>Ayşe satırındaki tüm hücreleri . Nokta ile birleştiriniz. Boş hücreler eklenmeyecek.</t>
  </si>
  <si>
    <t>Doruk satırındaki tüm hücreleri boşluk vererek birleştiriniz.</t>
  </si>
  <si>
    <t>Öğrencilerin Yeni Sınıfları</t>
  </si>
  <si>
    <t>ahmettas@gmail.com</t>
  </si>
  <si>
    <t>TK-1520</t>
  </si>
  <si>
    <t>Adı bul</t>
  </si>
  <si>
    <t>Soyadı Bul</t>
  </si>
  <si>
    <t>Adsoyadı Bul</t>
  </si>
  <si>
    <t>1520 değerini Bul</t>
  </si>
  <si>
    <t>Değerler</t>
  </si>
  <si>
    <t>Soldan</t>
  </si>
  <si>
    <t>Sağdan</t>
  </si>
  <si>
    <t>Doruk Ay</t>
  </si>
  <si>
    <t>Dr.Ayşe Yılmaz</t>
  </si>
  <si>
    <t>Ünvanı Bul</t>
  </si>
  <si>
    <t>Metne Çevir</t>
  </si>
  <si>
    <t>Aşağıda yer alan Deniz ve Doğum tarihi bilgilerini kullanarak sizden istenilenleri yazdırınız.</t>
  </si>
  <si>
    <t>"Deniz ekim ayında doğmuştur." ifadesini yazdırınız.</t>
  </si>
  <si>
    <t>"Deniz pazar doğmuştur." ifadesini yazdırınız.</t>
  </si>
  <si>
    <t>"Deniz 2010 yılında doğmuştur." ifadesini yazdırınız.</t>
  </si>
  <si>
    <t>"Pazar" yazdırınız.</t>
  </si>
  <si>
    <t>"Ekim" yazdırınız. ( =metneçevir(A5;"aaaa")</t>
  </si>
  <si>
    <t>"2010" yazdırınız.</t>
  </si>
  <si>
    <t>=BİRLEŞTİR(A5;" ";METNEÇEVİR(B5;"aaaa");" ayında doğmuştur.")</t>
  </si>
  <si>
    <t>Deniz ekim ayında doğmuştur. İfadesinin formulü aşağıda yer almaktadır. Diğerlerini yazınız.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</si>
</sst>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x14ac:knownFonts="1">
    <font>
      <sz val="11"/>
      <color theme="1"/>
      <name val="Calibri"/>
      <family val="2"/>
      <charset val="162"/>
      <scheme val="minor"/>
    </font>
    <font>
      <b/>
      <sz val="11"/>
      <color theme="0"/>
      <name val="Calibri"/>
      <family val="2"/>
      <charset val="162"/>
      <scheme val="minor"/>
    </font>
    <font>
      <b/>
      <sz val="11"/>
      <color theme="1"/>
      <name val="Calibri"/>
      <family val="2"/>
      <charset val="162"/>
      <scheme val="minor"/>
    </font>
    <font>
      <sz val="11"/>
      <color theme="0"/>
      <name val="Calibri"/>
      <family val="2"/>
      <charset val="162"/>
      <scheme val="minor"/>
    </font>
    <font>
      <b/>
      <sz val="12"/>
      <color theme="1"/>
      <name val="Calibri"/>
      <family val="2"/>
      <charset val="162"/>
      <scheme val="minor"/>
    </font>
    <font>
      <sz val="12"/>
      <color theme="1"/>
      <name val="Calibri"/>
      <family val="2"/>
      <charset val="162"/>
      <scheme val="minor"/>
    </font>
    <font>
      <b/>
      <sz val="11"/>
      <color rgb="FFC00000"/>
      <name val="Calibri"/>
      <family val="2"/>
      <charset val="162"/>
      <scheme val="minor"/>
    </font>
    <font>
      <sz val="11"/>
      <color rgb="FFC00000"/>
      <name val="Calibri"/>
      <family val="2"/>
      <charset val="162"/>
      <scheme val="minor"/>
    </font>
    <font>
      <sz val="12"/>
      <color rgb="FFC00000"/>
      <name val="Calibri"/>
      <family val="2"/>
      <charset val="162"/>
      <scheme val="minor"/>
    </font>
    <font>
      <b/>
      <sz val="11"/>
      <color theme="7" tint="-0.249977111117893"/>
      <name val="Calibri"/>
      <family val="2"/>
      <charset val="162"/>
      <scheme val="minor"/>
    </font>
    <font>
      <u/>
      <sz val="11"/>
      <color theme="10"/>
      <name val="Calibri"/>
      <family val="2"/>
      <charset val="162"/>
      <scheme val="minor"/>
    </font>
    <font>
      <sz val="11"/>
      <color theme="1"/>
      <name val="Calibri"/>
      <family val="2"/>
      <charset val="162"/>
      <scheme val="minor"/>
    </font>
    <font>
      <sz val="18"/>
      <color theme="0"/>
      <name val="Segoe UI"/>
      <family val="2"/>
      <charset val="162"/>
    </font>
    <font>
      <sz val="11"/>
      <color theme="1"/>
      <name val="Segoe UI"/>
      <family val="2"/>
      <charset val="162"/>
    </font>
    <font>
      <sz val="12"/>
      <color theme="1"/>
      <name val="Segoe UI"/>
      <family val="2"/>
      <charset val="162"/>
    </font>
    <font>
      <sz val="12"/>
      <color theme="0"/>
      <name val="Segoe UI"/>
      <family val="2"/>
      <charset val="162"/>
    </font>
    <font>
      <b/>
      <sz val="11"/>
      <color theme="1"/>
      <name val="Segoe UI"/>
      <family val="2"/>
      <charset val="162"/>
    </font>
    <font>
      <sz val="12"/>
      <color theme="0"/>
      <name val="Calibri"/>
      <family val="2"/>
      <charset val="162"/>
      <scheme val="minor"/>
    </font>
    <font>
      <b/>
      <sz val="16"/>
      <color theme="0"/>
      <name val="Wingdings 2"/>
      <family val="1"/>
      <charset val="2"/>
    </font>
    <font>
      <b/>
      <sz val="11"/>
      <color theme="9" tint="-0.249977111117893"/>
      <name val="Calibri"/>
      <family val="2"/>
      <charset val="162"/>
      <scheme val="minor"/>
    </font>
    <font>
      <b/>
      <sz val="11"/>
      <color rgb="FFFF0000"/>
      <name val="Calibri"/>
      <family val="2"/>
      <charset val="162"/>
      <scheme val="minor"/>
    </font>
    <font>
      <b/>
      <sz val="11"/>
      <color rgb="FF7030A0"/>
      <name val="Calibri"/>
      <family val="2"/>
      <charset val="162"/>
      <scheme val="minor"/>
    </font>
    <font>
      <sz val="11"/>
      <color rgb="FFFF0000"/>
      <name val="Calibri"/>
      <family val="2"/>
      <charset val="162"/>
      <scheme val="minor"/>
    </font>
    <font>
      <sz val="11"/>
      <color theme="4" tint="0.79998168889431442"/>
      <name val="Calibri"/>
      <family val="2"/>
      <charset val="162"/>
      <scheme val="minor"/>
    </font>
    <font>
      <sz val="10"/>
      <color theme="1"/>
      <name val="Segoe UI"/>
      <family val="2"/>
      <charset val="162"/>
    </font>
    <font>
      <b/>
      <sz val="16"/>
      <color rgb="FFC00000"/>
      <name val="Wingdings 2"/>
      <family val="1"/>
      <charset val="2"/>
    </font>
    <font>
      <sz val="10"/>
      <color rgb="FFFF0000"/>
      <name val="Segoe UI"/>
      <family val="2"/>
      <charset val="162"/>
    </font>
  </fonts>
  <fills count="14">
    <fill>
      <patternFill patternType="none"/>
    </fill>
    <fill>
      <patternFill patternType="gray125"/>
    </fill>
    <fill>
      <patternFill patternType="solid">
        <fgColor theme="4" tint="0.79998168889431442"/>
        <bgColor indexed="64"/>
      </patternFill>
    </fill>
    <fill>
      <patternFill patternType="solid">
        <fgColor theme="4"/>
      </patternFill>
    </fill>
    <fill>
      <patternFill patternType="solid">
        <fgColor theme="5"/>
      </patternFill>
    </fill>
    <fill>
      <patternFill patternType="solid">
        <fgColor theme="6" tint="0.59999389629810485"/>
        <bgColor indexed="65"/>
      </patternFill>
    </fill>
    <fill>
      <patternFill patternType="solid">
        <fgColor rgb="FF4472C4"/>
        <bgColor indexed="64"/>
      </patternFill>
    </fill>
    <fill>
      <patternFill patternType="solid">
        <fgColor theme="0"/>
        <bgColor indexed="64"/>
      </patternFill>
    </fill>
    <fill>
      <patternFill patternType="solid">
        <fgColor rgb="FFC80000"/>
        <bgColor indexed="64"/>
      </patternFill>
    </fill>
    <fill>
      <patternFill patternType="solid">
        <fgColor rgb="FFDDDDDD"/>
        <bgColor indexed="64"/>
      </patternFill>
    </fill>
    <fill>
      <patternFill patternType="solid">
        <fgColor rgb="FF74DE66"/>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6" tint="0.59999389629810485"/>
        <bgColor indexed="64"/>
      </patternFill>
    </fill>
  </fills>
  <borders count="42">
    <border>
      <left/>
      <right/>
      <top/>
      <bottom/>
      <diagonal/>
    </border>
    <border>
      <left style="medium">
        <color rgb="FF002060"/>
      </left>
      <right/>
      <top style="medium">
        <color rgb="FF002060"/>
      </top>
      <bottom style="medium">
        <color rgb="FF002060"/>
      </bottom>
      <diagonal/>
    </border>
    <border>
      <left/>
      <right/>
      <top style="medium">
        <color rgb="FF002060"/>
      </top>
      <bottom style="medium">
        <color rgb="FF002060"/>
      </bottom>
      <diagonal/>
    </border>
    <border>
      <left/>
      <right style="medium">
        <color rgb="FF002060"/>
      </right>
      <top style="medium">
        <color rgb="FF002060"/>
      </top>
      <bottom style="medium">
        <color rgb="FF002060"/>
      </bottom>
      <diagonal/>
    </border>
    <border>
      <left style="medium">
        <color theme="1" tint="0.499984740745262"/>
      </left>
      <right style="thin">
        <color indexed="64"/>
      </right>
      <top style="medium">
        <color theme="1" tint="0.499984740745262"/>
      </top>
      <bottom/>
      <diagonal/>
    </border>
    <border>
      <left style="thin">
        <color indexed="64"/>
      </left>
      <right style="thin">
        <color indexed="64"/>
      </right>
      <top style="medium">
        <color theme="1" tint="0.499984740745262"/>
      </top>
      <bottom/>
      <diagonal/>
    </border>
    <border>
      <left style="thin">
        <color indexed="64"/>
      </left>
      <right style="medium">
        <color theme="1" tint="0.499984740745262"/>
      </right>
      <top style="medium">
        <color theme="1" tint="0.499984740745262"/>
      </top>
      <bottom/>
      <diagonal/>
    </border>
    <border>
      <left style="medium">
        <color theme="1" tint="0.499984740745262"/>
      </left>
      <right/>
      <top/>
      <bottom style="thin">
        <color theme="1" tint="0.499984740745262"/>
      </bottom>
      <diagonal/>
    </border>
    <border>
      <left/>
      <right/>
      <top/>
      <bottom style="thin">
        <color theme="1" tint="0.499984740745262"/>
      </bottom>
      <diagonal/>
    </border>
    <border>
      <left/>
      <right style="medium">
        <color theme="1" tint="0.499984740745262"/>
      </right>
      <top/>
      <bottom style="thin">
        <color theme="1" tint="0.499984740745262"/>
      </bottom>
      <diagonal/>
    </border>
    <border>
      <left style="medium">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style="thin">
        <color theme="1" tint="0.499984740745262"/>
      </right>
      <top style="medium">
        <color indexed="64"/>
      </top>
      <bottom style="thin">
        <color theme="1" tint="0.499984740745262"/>
      </bottom>
      <diagonal/>
    </border>
    <border>
      <left style="thin">
        <color theme="1" tint="0.499984740745262"/>
      </left>
      <right style="thin">
        <color theme="1" tint="0.499984740745262"/>
      </right>
      <top style="medium">
        <color indexed="64"/>
      </top>
      <bottom style="thin">
        <color theme="1" tint="0.499984740745262"/>
      </bottom>
      <diagonal/>
    </border>
    <border>
      <left style="thin">
        <color theme="1" tint="0.499984740745262"/>
      </left>
      <right style="medium">
        <color indexed="64"/>
      </right>
      <top style="medium">
        <color indexed="64"/>
      </top>
      <bottom style="thin">
        <color theme="1" tint="0.499984740745262"/>
      </bottom>
      <diagonal/>
    </border>
    <border>
      <left style="medium">
        <color indexed="64"/>
      </left>
      <right style="thin">
        <color theme="1" tint="0.499984740745262"/>
      </right>
      <top style="thin">
        <color theme="1" tint="0.499984740745262"/>
      </top>
      <bottom style="thin">
        <color theme="1" tint="0.499984740745262"/>
      </bottom>
      <diagonal/>
    </border>
    <border>
      <left style="thin">
        <color theme="1" tint="0.499984740745262"/>
      </left>
      <right style="medium">
        <color indexed="64"/>
      </right>
      <top style="thin">
        <color theme="1" tint="0.499984740745262"/>
      </top>
      <bottom style="thin">
        <color theme="1" tint="0.499984740745262"/>
      </bottom>
      <diagonal/>
    </border>
    <border>
      <left style="medium">
        <color indexed="64"/>
      </left>
      <right style="thin">
        <color theme="1" tint="0.499984740745262"/>
      </right>
      <top style="thin">
        <color theme="1" tint="0.499984740745262"/>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theme="1" tint="0.499984740745262"/>
      </left>
      <right style="medium">
        <color indexed="64"/>
      </right>
      <top style="thin">
        <color theme="1" tint="0.499984740745262"/>
      </top>
      <bottom style="medium">
        <color indexed="64"/>
      </bottom>
      <diagonal/>
    </border>
    <border>
      <left style="medium">
        <color indexed="64"/>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medium">
        <color indexed="64"/>
      </bottom>
      <diagonal/>
    </border>
    <border>
      <left/>
      <right/>
      <top style="thin">
        <color theme="1" tint="0.499984740745262"/>
      </top>
      <bottom style="medium">
        <color indexed="64"/>
      </bottom>
      <diagonal/>
    </border>
    <border>
      <left/>
      <right style="thin">
        <color theme="1" tint="0.499984740745262"/>
      </right>
      <top style="thin">
        <color theme="1" tint="0.499984740745262"/>
      </top>
      <bottom style="medium">
        <color indexed="64"/>
      </bottom>
      <diagonal/>
    </border>
    <border>
      <left style="thin">
        <color theme="1" tint="0.499984740745262"/>
      </left>
      <right/>
      <top style="thin">
        <color theme="1" tint="0.499984740745262"/>
      </top>
      <bottom style="thin">
        <color theme="1" tint="0.499984740745262"/>
      </bottom>
      <diagonal/>
    </border>
    <border>
      <left style="thin">
        <color theme="1" tint="0.499984740745262"/>
      </left>
      <right/>
      <top style="medium">
        <color indexed="64"/>
      </top>
      <bottom style="thin">
        <color theme="1" tint="0.499984740745262"/>
      </bottom>
      <diagonal/>
    </border>
    <border>
      <left/>
      <right/>
      <top style="medium">
        <color indexed="64"/>
      </top>
      <bottom style="thin">
        <color theme="1" tint="0.499984740745262"/>
      </bottom>
      <diagonal/>
    </border>
    <border>
      <left/>
      <right style="thin">
        <color theme="1" tint="0.499984740745262"/>
      </right>
      <top style="medium">
        <color indexed="64"/>
      </top>
      <bottom style="thin">
        <color theme="1" tint="0.499984740745262"/>
      </bottom>
      <diagonal/>
    </border>
    <border>
      <left style="medium">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thin">
        <color theme="1" tint="0.499984740745262"/>
      </right>
      <top style="medium">
        <color theme="1" tint="0.499984740745262"/>
      </top>
      <bottom style="thin">
        <color theme="1" tint="0.499984740745262"/>
      </bottom>
      <diagonal/>
    </border>
    <border>
      <left style="thin">
        <color theme="1" tint="0.499984740745262"/>
      </left>
      <right style="medium">
        <color theme="1" tint="0.499984740745262"/>
      </right>
      <top style="medium">
        <color theme="1" tint="0.499984740745262"/>
      </top>
      <bottom style="thin">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indexed="64"/>
      </left>
      <right/>
      <top style="thin">
        <color theme="1" tint="0.499984740745262"/>
      </top>
      <bottom style="medium">
        <color indexed="64"/>
      </bottom>
      <diagonal/>
    </border>
    <border>
      <left style="medium">
        <color indexed="64"/>
      </left>
      <right/>
      <top style="medium">
        <color indexed="64"/>
      </top>
      <bottom style="thin">
        <color theme="1"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1" tint="0.499984740745262"/>
      </top>
      <bottom style="thin">
        <color theme="1" tint="0.499984740745262"/>
      </bottom>
      <diagonal/>
    </border>
  </borders>
  <cellStyleXfs count="5">
    <xf numFmtId="0" fontId="0" fillId="0" borderId="0"/>
    <xf numFmtId="0" fontId="10" fillId="0" borderId="0" applyNumberFormat="0" applyFill="0" applyBorder="0" applyAlignment="0" applyProtection="0"/>
    <xf numFmtId="0" fontId="3" fillId="3" borderId="0" applyNumberFormat="0" applyBorder="0" applyAlignment="0" applyProtection="0"/>
    <xf numFmtId="0" fontId="3" fillId="4" borderId="0" applyNumberFormat="0" applyBorder="0" applyAlignment="0" applyProtection="0"/>
    <xf numFmtId="0" fontId="11" fillId="5" borderId="0" applyNumberFormat="0" applyBorder="0" applyAlignment="0" applyProtection="0"/>
  </cellStyleXfs>
  <cellXfs count="135">
    <xf numFmtId="0" fontId="0" fillId="0" borderId="0" xfId="0"/>
    <xf numFmtId="0" fontId="0" fillId="2" borderId="0" xfId="0" applyFill="1"/>
    <xf numFmtId="0" fontId="11" fillId="10" borderId="9" xfId="4" applyFill="1" applyBorder="1" applyAlignment="1" applyProtection="1">
      <alignment horizontal="center" vertical="center"/>
      <protection locked="0"/>
    </xf>
    <xf numFmtId="0" fontId="6" fillId="0" borderId="0" xfId="0" applyFont="1" applyAlignment="1">
      <alignment horizontal="center" vertical="center"/>
    </xf>
    <xf numFmtId="0" fontId="7" fillId="0" borderId="0" xfId="0" applyFont="1"/>
    <xf numFmtId="0" fontId="5" fillId="0" borderId="0" xfId="0" applyFont="1"/>
    <xf numFmtId="0" fontId="8" fillId="0" borderId="0" xfId="0" applyFont="1"/>
    <xf numFmtId="0" fontId="3" fillId="0" borderId="0" xfId="0" applyFont="1" applyProtection="1">
      <protection hidden="1"/>
    </xf>
    <xf numFmtId="0" fontId="3" fillId="0" borderId="0" xfId="0" applyFont="1"/>
    <xf numFmtId="0" fontId="13" fillId="7" borderId="0" xfId="0" applyFont="1" applyFill="1"/>
    <xf numFmtId="0" fontId="16" fillId="7" borderId="0" xfId="0" applyFont="1" applyFill="1" applyAlignment="1">
      <alignment horizontal="center" vertical="center"/>
    </xf>
    <xf numFmtId="0" fontId="14" fillId="7" borderId="0" xfId="0" applyFont="1" applyFill="1"/>
    <xf numFmtId="0" fontId="0" fillId="10" borderId="9" xfId="4" applyFont="1" applyFill="1" applyBorder="1" applyAlignment="1" applyProtection="1">
      <alignment horizontal="center" vertical="center"/>
      <protection locked="0"/>
    </xf>
    <xf numFmtId="0" fontId="0" fillId="12" borderId="12" xfId="0" applyFill="1" applyBorder="1" applyAlignment="1" applyProtection="1">
      <alignment horizontal="center" vertical="center"/>
      <protection locked="0"/>
    </xf>
    <xf numFmtId="0" fontId="0" fillId="7" borderId="12" xfId="0" applyFill="1" applyBorder="1" applyAlignment="1" applyProtection="1">
      <alignment horizontal="center" vertical="center"/>
      <protection locked="0"/>
    </xf>
    <xf numFmtId="0" fontId="2" fillId="11" borderId="13" xfId="0" applyFont="1" applyFill="1" applyBorder="1" applyAlignment="1" applyProtection="1">
      <alignment horizontal="center" vertical="center"/>
      <protection locked="0"/>
    </xf>
    <xf numFmtId="0" fontId="2" fillId="11" borderId="14" xfId="0" applyFont="1" applyFill="1" applyBorder="1" applyAlignment="1" applyProtection="1">
      <alignment horizontal="center" vertical="center"/>
      <protection locked="0"/>
    </xf>
    <xf numFmtId="0" fontId="2" fillId="11" borderId="14" xfId="0" applyFont="1" applyFill="1" applyBorder="1" applyAlignment="1" applyProtection="1">
      <alignment horizontal="center" vertical="center" wrapText="1"/>
      <protection locked="0"/>
    </xf>
    <xf numFmtId="0" fontId="2" fillId="11" borderId="15" xfId="0" applyFont="1" applyFill="1" applyBorder="1" applyAlignment="1" applyProtection="1">
      <alignment horizontal="center" vertical="center"/>
      <protection locked="0"/>
    </xf>
    <xf numFmtId="0" fontId="0" fillId="12" borderId="16" xfId="0" applyFill="1" applyBorder="1" applyAlignment="1" applyProtection="1">
      <alignment horizontal="center" vertical="center"/>
      <protection locked="0"/>
    </xf>
    <xf numFmtId="0" fontId="0" fillId="12" borderId="17" xfId="0" applyFill="1" applyBorder="1" applyAlignment="1" applyProtection="1">
      <alignment horizontal="center" vertical="center"/>
      <protection locked="0"/>
    </xf>
    <xf numFmtId="0" fontId="0" fillId="7" borderId="16" xfId="0" applyFill="1" applyBorder="1" applyAlignment="1" applyProtection="1">
      <alignment horizontal="center" vertical="center"/>
      <protection locked="0"/>
    </xf>
    <xf numFmtId="0" fontId="0" fillId="7" borderId="17" xfId="0" applyFill="1" applyBorder="1" applyAlignment="1" applyProtection="1">
      <alignment horizontal="center" vertical="center"/>
      <protection locked="0"/>
    </xf>
    <xf numFmtId="0" fontId="0" fillId="12" borderId="18" xfId="0" applyFill="1" applyBorder="1" applyAlignment="1" applyProtection="1">
      <alignment horizontal="center" vertical="center"/>
      <protection locked="0"/>
    </xf>
    <xf numFmtId="0" fontId="0" fillId="12" borderId="19" xfId="0" applyFill="1" applyBorder="1" applyAlignment="1" applyProtection="1">
      <alignment horizontal="center" vertical="center"/>
      <protection locked="0"/>
    </xf>
    <xf numFmtId="0" fontId="0" fillId="12" borderId="20" xfId="0" applyFill="1" applyBorder="1" applyAlignment="1" applyProtection="1">
      <alignment horizontal="center" vertical="center"/>
      <protection locked="0"/>
    </xf>
    <xf numFmtId="0" fontId="1" fillId="0" borderId="0" xfId="0" applyFont="1" applyAlignment="1" applyProtection="1">
      <alignment horizontal="center" vertical="center"/>
      <protection locked="0" hidden="1"/>
    </xf>
    <xf numFmtId="0" fontId="1" fillId="0" borderId="0" xfId="0" applyFont="1" applyAlignment="1">
      <alignment horizontal="center" vertical="center"/>
    </xf>
    <xf numFmtId="0" fontId="17" fillId="0" borderId="0" xfId="0" applyFont="1"/>
    <xf numFmtId="0" fontId="18" fillId="7" borderId="0" xfId="0" applyFont="1" applyFill="1" applyAlignment="1" applyProtection="1">
      <alignment horizontal="center" vertical="center"/>
      <protection hidden="1"/>
    </xf>
    <xf numFmtId="0" fontId="16" fillId="7" borderId="0" xfId="1" applyFont="1" applyFill="1" applyAlignment="1">
      <alignment horizontal="center" vertical="center"/>
    </xf>
    <xf numFmtId="0" fontId="6" fillId="0" borderId="0" xfId="0" applyFont="1" applyAlignment="1" applyProtection="1">
      <alignment horizontal="center" vertical="center"/>
      <protection locked="0"/>
    </xf>
    <xf numFmtId="0" fontId="10" fillId="0" borderId="0" xfId="1" applyFill="1"/>
    <xf numFmtId="0" fontId="5" fillId="0" borderId="0" xfId="0" applyFont="1" applyAlignment="1">
      <alignment vertical="center"/>
    </xf>
    <xf numFmtId="0" fontId="13" fillId="0" borderId="0" xfId="0" applyFont="1"/>
    <xf numFmtId="0" fontId="9" fillId="0" borderId="0" xfId="0" applyFont="1" applyAlignment="1">
      <alignment vertical="center"/>
    </xf>
    <xf numFmtId="0" fontId="6" fillId="0" borderId="0" xfId="0" applyFont="1" applyAlignment="1" applyProtection="1">
      <alignment horizontal="center" vertical="center"/>
      <protection hidden="1"/>
    </xf>
    <xf numFmtId="0" fontId="19" fillId="0" borderId="0" xfId="0" applyFont="1" applyAlignment="1">
      <alignment vertical="center"/>
    </xf>
    <xf numFmtId="0" fontId="0" fillId="0" borderId="0" xfId="0" applyAlignment="1">
      <alignment vertical="center"/>
    </xf>
    <xf numFmtId="0" fontId="20" fillId="0" borderId="0" xfId="0" applyFont="1" applyAlignment="1">
      <alignment vertical="center"/>
    </xf>
    <xf numFmtId="0" fontId="21" fillId="0" borderId="0" xfId="0" applyFont="1" applyAlignment="1">
      <alignment vertical="center"/>
    </xf>
    <xf numFmtId="0" fontId="2" fillId="0" borderId="0" xfId="0" applyFont="1" applyAlignment="1">
      <alignment vertical="center"/>
    </xf>
    <xf numFmtId="0" fontId="0" fillId="0" borderId="0" xfId="0" applyAlignment="1">
      <alignment vertical="center" wrapText="1"/>
    </xf>
    <xf numFmtId="0" fontId="4" fillId="0" borderId="0" xfId="0" applyFont="1" applyAlignment="1">
      <alignment horizontal="left" vertical="center"/>
    </xf>
    <xf numFmtId="0" fontId="4" fillId="0" borderId="0" xfId="0" applyFont="1" applyAlignment="1">
      <alignment vertical="center"/>
    </xf>
    <xf numFmtId="0" fontId="0" fillId="0" borderId="0" xfId="0" applyProtection="1">
      <protection hidden="1"/>
    </xf>
    <xf numFmtId="0" fontId="0" fillId="13" borderId="12" xfId="0" applyFill="1" applyBorder="1" applyAlignment="1" applyProtection="1">
      <alignment horizontal="center" vertical="center"/>
      <protection locked="0"/>
    </xf>
    <xf numFmtId="0" fontId="0" fillId="13" borderId="19" xfId="0" applyFill="1" applyBorder="1" applyAlignment="1" applyProtection="1">
      <alignment horizontal="center" vertical="center"/>
      <protection locked="0"/>
    </xf>
    <xf numFmtId="0" fontId="22" fillId="0" borderId="0" xfId="0" applyFont="1"/>
    <xf numFmtId="0" fontId="13" fillId="7" borderId="10" xfId="0" applyFont="1" applyFill="1" applyBorder="1" applyAlignment="1" applyProtection="1">
      <alignment horizontal="left" vertical="center"/>
      <protection locked="0"/>
    </xf>
    <xf numFmtId="0" fontId="13" fillId="7" borderId="11" xfId="0" applyFont="1" applyFill="1" applyBorder="1" applyAlignment="1" applyProtection="1">
      <alignment horizontal="left" vertical="center"/>
      <protection locked="0"/>
    </xf>
    <xf numFmtId="0" fontId="0" fillId="12" borderId="21" xfId="0" applyFill="1" applyBorder="1" applyAlignment="1" applyProtection="1">
      <alignment horizontal="left" vertical="center"/>
      <protection locked="0"/>
    </xf>
    <xf numFmtId="0" fontId="0" fillId="12" borderId="11" xfId="0" applyFill="1" applyBorder="1" applyAlignment="1" applyProtection="1">
      <alignment horizontal="left" vertical="center"/>
      <protection locked="0"/>
    </xf>
    <xf numFmtId="0" fontId="0" fillId="12" borderId="22" xfId="0" applyFill="1" applyBorder="1" applyAlignment="1" applyProtection="1">
      <alignment horizontal="left" vertical="center"/>
      <protection locked="0"/>
    </xf>
    <xf numFmtId="0" fontId="0" fillId="7" borderId="21" xfId="0" applyFill="1" applyBorder="1" applyAlignment="1" applyProtection="1">
      <alignment horizontal="left" vertical="center"/>
      <protection locked="0"/>
    </xf>
    <xf numFmtId="0" fontId="0" fillId="7" borderId="11" xfId="0" applyFill="1" applyBorder="1" applyAlignment="1" applyProtection="1">
      <alignment horizontal="left" vertical="center"/>
      <protection locked="0"/>
    </xf>
    <xf numFmtId="0" fontId="0" fillId="7" borderId="22" xfId="0" applyFill="1" applyBorder="1" applyAlignment="1" applyProtection="1">
      <alignment horizontal="left" vertical="center"/>
      <protection locked="0"/>
    </xf>
    <xf numFmtId="0" fontId="12" fillId="6" borderId="1" xfId="2" applyFont="1" applyFill="1" applyBorder="1" applyAlignment="1" applyProtection="1">
      <alignment horizontal="center" vertical="center"/>
      <protection locked="0"/>
    </xf>
    <xf numFmtId="0" fontId="12" fillId="6" borderId="2" xfId="2" applyFont="1" applyFill="1" applyBorder="1" applyAlignment="1" applyProtection="1">
      <alignment horizontal="center" vertical="center"/>
      <protection locked="0"/>
    </xf>
    <xf numFmtId="0" fontId="12" fillId="6" borderId="3" xfId="2" applyFont="1" applyFill="1" applyBorder="1" applyAlignment="1" applyProtection="1">
      <alignment horizontal="center" vertical="center"/>
      <protection locked="0"/>
    </xf>
    <xf numFmtId="0" fontId="15" fillId="8" borderId="4" xfId="3" applyFont="1" applyFill="1" applyBorder="1" applyAlignment="1" applyProtection="1">
      <alignment horizontal="left" vertical="center"/>
      <protection locked="0"/>
    </xf>
    <xf numFmtId="0" fontId="15" fillId="8" borderId="5" xfId="3" applyFont="1" applyFill="1" applyBorder="1" applyAlignment="1" applyProtection="1">
      <alignment horizontal="left" vertical="center"/>
      <protection locked="0"/>
    </xf>
    <xf numFmtId="0" fontId="15" fillId="8" borderId="6" xfId="3" applyFont="1" applyFill="1" applyBorder="1" applyAlignment="1" applyProtection="1">
      <alignment horizontal="left" vertical="center"/>
      <protection locked="0"/>
    </xf>
    <xf numFmtId="0" fontId="13" fillId="9" borderId="7" xfId="0" applyFont="1" applyFill="1" applyBorder="1" applyAlignment="1" applyProtection="1">
      <alignment horizontal="left" vertical="center"/>
      <protection locked="0"/>
    </xf>
    <xf numFmtId="0" fontId="13" fillId="9" borderId="8" xfId="0" applyFont="1" applyFill="1" applyBorder="1" applyAlignment="1" applyProtection="1">
      <alignment horizontal="left" vertical="center"/>
      <protection locked="0"/>
    </xf>
    <xf numFmtId="0" fontId="13" fillId="9" borderId="10" xfId="0" applyFont="1" applyFill="1" applyBorder="1" applyAlignment="1" applyProtection="1">
      <alignment horizontal="left" vertical="center"/>
      <protection locked="0"/>
    </xf>
    <xf numFmtId="0" fontId="13" fillId="9" borderId="11" xfId="0" applyFont="1" applyFill="1" applyBorder="1" applyAlignment="1" applyProtection="1">
      <alignment horizontal="left" vertical="center"/>
      <protection locked="0"/>
    </xf>
    <xf numFmtId="0" fontId="0" fillId="12" borderId="26" xfId="0" applyFill="1" applyBorder="1" applyAlignment="1" applyProtection="1">
      <alignment horizontal="center" vertical="center"/>
      <protection locked="0"/>
    </xf>
    <xf numFmtId="0" fontId="0" fillId="12" borderId="27" xfId="0" applyFill="1" applyBorder="1" applyAlignment="1" applyProtection="1">
      <alignment horizontal="center" vertical="center"/>
      <protection locked="0"/>
    </xf>
    <xf numFmtId="0" fontId="0" fillId="12" borderId="28" xfId="0" applyFill="1" applyBorder="1" applyAlignment="1" applyProtection="1">
      <alignment horizontal="center" vertical="center"/>
      <protection locked="0"/>
    </xf>
    <xf numFmtId="0" fontId="0" fillId="7" borderId="29" xfId="0" applyFill="1" applyBorder="1" applyAlignment="1" applyProtection="1">
      <alignment horizontal="center" vertical="center"/>
      <protection locked="0"/>
    </xf>
    <xf numFmtId="0" fontId="0" fillId="7" borderId="11" xfId="0" applyFill="1" applyBorder="1" applyAlignment="1" applyProtection="1">
      <alignment horizontal="center" vertical="center"/>
      <protection locked="0"/>
    </xf>
    <xf numFmtId="0" fontId="0" fillId="7" borderId="22" xfId="0" applyFill="1" applyBorder="1" applyAlignment="1" applyProtection="1">
      <alignment horizontal="center" vertical="center"/>
      <protection locked="0"/>
    </xf>
    <xf numFmtId="0" fontId="0" fillId="12" borderId="29" xfId="0" applyFill="1" applyBorder="1" applyAlignment="1" applyProtection="1">
      <alignment horizontal="center" vertical="center"/>
      <protection locked="0"/>
    </xf>
    <xf numFmtId="0" fontId="0" fillId="12" borderId="11" xfId="0" applyFill="1" applyBorder="1" applyAlignment="1" applyProtection="1">
      <alignment horizontal="center" vertical="center"/>
      <protection locked="0"/>
    </xf>
    <xf numFmtId="0" fontId="0" fillId="12" borderId="22" xfId="0" applyFill="1" applyBorder="1" applyAlignment="1" applyProtection="1">
      <alignment horizontal="center" vertical="center"/>
      <protection locked="0"/>
    </xf>
    <xf numFmtId="0" fontId="2" fillId="11" borderId="30" xfId="0" applyFont="1" applyFill="1" applyBorder="1" applyAlignment="1" applyProtection="1">
      <alignment horizontal="center" vertical="center"/>
      <protection locked="0"/>
    </xf>
    <xf numFmtId="0" fontId="2" fillId="11" borderId="31" xfId="0" applyFont="1" applyFill="1" applyBorder="1" applyAlignment="1" applyProtection="1">
      <alignment horizontal="center" vertical="center"/>
      <protection locked="0"/>
    </xf>
    <xf numFmtId="0" fontId="2" fillId="11" borderId="32" xfId="0" applyFont="1" applyFill="1" applyBorder="1" applyAlignment="1" applyProtection="1">
      <alignment horizontal="center" vertical="center"/>
      <protection locked="0"/>
    </xf>
    <xf numFmtId="0" fontId="13" fillId="7" borderId="7" xfId="0" applyFont="1" applyFill="1" applyBorder="1" applyAlignment="1" applyProtection="1">
      <alignment horizontal="left" vertical="center"/>
      <protection locked="0"/>
    </xf>
    <xf numFmtId="0" fontId="13" fillId="7" borderId="8" xfId="0" applyFont="1" applyFill="1" applyBorder="1" applyAlignment="1" applyProtection="1">
      <alignment horizontal="left" vertical="center"/>
      <protection locked="0"/>
    </xf>
    <xf numFmtId="0" fontId="6" fillId="7" borderId="0" xfId="0" applyFont="1" applyFill="1" applyAlignment="1" applyProtection="1">
      <alignment horizontal="center" vertical="center"/>
      <protection locked="0"/>
    </xf>
    <xf numFmtId="0" fontId="7" fillId="7" borderId="0" xfId="0" applyFont="1" applyFill="1"/>
    <xf numFmtId="0" fontId="0" fillId="7" borderId="0" xfId="0" applyFill="1"/>
    <xf numFmtId="0" fontId="10" fillId="7" borderId="0" xfId="1" applyFill="1"/>
    <xf numFmtId="0" fontId="0" fillId="7" borderId="0" xfId="0" applyFill="1" applyProtection="1">
      <protection locked="0"/>
    </xf>
    <xf numFmtId="0" fontId="6" fillId="7" borderId="0" xfId="0" applyFont="1" applyFill="1" applyAlignment="1">
      <alignment horizontal="center" vertical="center"/>
    </xf>
    <xf numFmtId="0" fontId="2" fillId="11" borderId="33" xfId="0" applyFont="1" applyFill="1" applyBorder="1" applyAlignment="1" applyProtection="1">
      <alignment horizontal="center" vertical="center"/>
      <protection locked="0"/>
    </xf>
    <xf numFmtId="0" fontId="2" fillId="11" borderId="34" xfId="0" applyFont="1" applyFill="1" applyBorder="1" applyAlignment="1" applyProtection="1">
      <alignment horizontal="center" vertical="center"/>
      <protection locked="0"/>
    </xf>
    <xf numFmtId="0" fontId="2" fillId="11" borderId="34" xfId="0" applyFont="1" applyFill="1" applyBorder="1" applyAlignment="1" applyProtection="1">
      <alignment horizontal="center" vertical="center" wrapText="1"/>
      <protection locked="0"/>
    </xf>
    <xf numFmtId="0" fontId="2" fillId="11" borderId="35" xfId="0" applyFont="1" applyFill="1" applyBorder="1" applyAlignment="1" applyProtection="1">
      <alignment horizontal="center" vertical="center"/>
      <protection locked="0"/>
    </xf>
    <xf numFmtId="0" fontId="5" fillId="7" borderId="0" xfId="0" applyFont="1" applyFill="1"/>
    <xf numFmtId="0" fontId="5" fillId="7" borderId="0" xfId="0" applyFont="1" applyFill="1" applyAlignment="1">
      <alignment vertical="center"/>
    </xf>
    <xf numFmtId="0" fontId="4" fillId="7" borderId="0" xfId="0" applyFont="1" applyFill="1" applyAlignment="1">
      <alignment horizontal="center" vertical="center"/>
    </xf>
    <xf numFmtId="0" fontId="8" fillId="7" borderId="0" xfId="0" applyFont="1" applyFill="1"/>
    <xf numFmtId="0" fontId="0" fillId="12" borderId="23" xfId="0" applyFill="1" applyBorder="1" applyAlignment="1" applyProtection="1">
      <alignment horizontal="center" vertical="center"/>
      <protection locked="0"/>
    </xf>
    <xf numFmtId="0" fontId="0" fillId="12" borderId="25" xfId="0" applyFill="1" applyBorder="1" applyAlignment="1" applyProtection="1">
      <alignment horizontal="center" vertical="center"/>
      <protection locked="0"/>
    </xf>
    <xf numFmtId="0" fontId="0" fillId="7" borderId="23" xfId="0" applyFill="1" applyBorder="1" applyAlignment="1" applyProtection="1">
      <alignment horizontal="center" vertical="center"/>
      <protection locked="0"/>
    </xf>
    <xf numFmtId="0" fontId="0" fillId="7" borderId="25" xfId="0" applyFill="1" applyBorder="1" applyAlignment="1" applyProtection="1">
      <alignment horizontal="center" vertical="center"/>
      <protection locked="0"/>
    </xf>
    <xf numFmtId="0" fontId="19" fillId="7" borderId="0" xfId="0" applyFont="1" applyFill="1" applyAlignment="1">
      <alignment vertical="center"/>
    </xf>
    <xf numFmtId="0" fontId="0" fillId="7" borderId="0" xfId="0" applyFill="1" applyAlignment="1">
      <alignment vertical="center"/>
    </xf>
    <xf numFmtId="0" fontId="20" fillId="7" borderId="0" xfId="0" applyFont="1" applyFill="1" applyAlignment="1">
      <alignment vertical="center"/>
    </xf>
    <xf numFmtId="0" fontId="0" fillId="7" borderId="0" xfId="0" applyFill="1" applyAlignment="1">
      <alignment horizontal="left" vertical="center" wrapText="1"/>
    </xf>
    <xf numFmtId="0" fontId="21" fillId="7" borderId="0" xfId="0" applyFont="1" applyFill="1" applyAlignment="1">
      <alignment vertical="center"/>
    </xf>
    <xf numFmtId="0" fontId="0" fillId="12" borderId="36" xfId="0" applyFill="1" applyBorder="1" applyAlignment="1" applyProtection="1">
      <alignment horizontal="center" vertical="center"/>
      <protection locked="0"/>
    </xf>
    <xf numFmtId="0" fontId="0" fillId="12" borderId="24" xfId="0" applyFill="1" applyBorder="1" applyAlignment="1" applyProtection="1">
      <alignment horizontal="center" vertical="center"/>
      <protection locked="0"/>
    </xf>
    <xf numFmtId="0" fontId="0" fillId="12" borderId="37" xfId="0" applyFill="1" applyBorder="1" applyAlignment="1" applyProtection="1">
      <alignment horizontal="center" vertical="center"/>
      <protection locked="0"/>
    </xf>
    <xf numFmtId="0" fontId="9" fillId="7" borderId="0" xfId="0" applyFont="1" applyFill="1" applyAlignment="1">
      <alignment vertical="center"/>
    </xf>
    <xf numFmtId="0" fontId="15" fillId="8" borderId="4" xfId="3" applyFont="1" applyFill="1" applyBorder="1" applyAlignment="1" applyProtection="1">
      <alignment horizontal="center" vertical="center"/>
      <protection locked="0"/>
    </xf>
    <xf numFmtId="0" fontId="15" fillId="8" borderId="5" xfId="3" applyFont="1" applyFill="1" applyBorder="1" applyAlignment="1" applyProtection="1">
      <alignment horizontal="center" vertical="center"/>
      <protection locked="0"/>
    </xf>
    <xf numFmtId="0" fontId="15" fillId="8" borderId="6" xfId="3" applyFont="1" applyFill="1" applyBorder="1" applyAlignment="1" applyProtection="1">
      <alignment horizontal="center" vertical="center"/>
      <protection locked="0"/>
    </xf>
    <xf numFmtId="0" fontId="24" fillId="9" borderId="7" xfId="0" applyFont="1" applyFill="1" applyBorder="1" applyAlignment="1" applyProtection="1">
      <alignment horizontal="left" vertical="center" shrinkToFit="1"/>
      <protection locked="0"/>
    </xf>
    <xf numFmtId="0" fontId="24" fillId="9" borderId="8" xfId="0" applyFont="1" applyFill="1" applyBorder="1" applyAlignment="1" applyProtection="1">
      <alignment horizontal="left" vertical="center" shrinkToFit="1"/>
      <protection locked="0"/>
    </xf>
    <xf numFmtId="0" fontId="25" fillId="7" borderId="0" xfId="0" applyFont="1" applyFill="1" applyAlignment="1" applyProtection="1">
      <alignment horizontal="center" vertical="center"/>
      <protection locked="0" hidden="1"/>
    </xf>
    <xf numFmtId="0" fontId="23" fillId="7" borderId="0" xfId="0" applyFont="1" applyFill="1" applyProtection="1">
      <protection hidden="1"/>
    </xf>
    <xf numFmtId="0" fontId="3" fillId="7" borderId="0" xfId="0" applyFont="1" applyFill="1" applyProtection="1">
      <protection hidden="1"/>
    </xf>
    <xf numFmtId="0" fontId="24" fillId="7" borderId="7" xfId="0" applyFont="1" applyFill="1" applyBorder="1" applyAlignment="1" applyProtection="1">
      <alignment horizontal="left" vertical="center" shrinkToFit="1"/>
      <protection locked="0"/>
    </xf>
    <xf numFmtId="0" fontId="24" fillId="7" borderId="8" xfId="0" applyFont="1" applyFill="1" applyBorder="1" applyAlignment="1" applyProtection="1">
      <alignment horizontal="left" vertical="center" shrinkToFit="1"/>
      <protection locked="0"/>
    </xf>
    <xf numFmtId="0" fontId="24" fillId="9" borderId="10" xfId="0" applyFont="1" applyFill="1" applyBorder="1" applyAlignment="1" applyProtection="1">
      <alignment horizontal="left" vertical="center" shrinkToFit="1"/>
      <protection locked="0"/>
    </xf>
    <xf numFmtId="0" fontId="24" fillId="9" borderId="11" xfId="0" applyFont="1" applyFill="1" applyBorder="1" applyAlignment="1" applyProtection="1">
      <alignment horizontal="left" vertical="center" shrinkToFit="1"/>
      <protection locked="0"/>
    </xf>
    <xf numFmtId="0" fontId="4" fillId="0" borderId="0" xfId="0" applyFont="1" applyAlignment="1">
      <alignment horizontal="center" vertical="center"/>
    </xf>
    <xf numFmtId="0" fontId="0" fillId="0" borderId="0" xfId="0" applyAlignment="1">
      <alignment horizontal="left" vertical="center" wrapText="1"/>
    </xf>
    <xf numFmtId="0" fontId="0" fillId="12" borderId="21" xfId="0" applyFill="1" applyBorder="1" applyAlignment="1" applyProtection="1">
      <alignment horizontal="center" vertical="center"/>
      <protection locked="0"/>
    </xf>
    <xf numFmtId="0" fontId="0" fillId="12" borderId="38" xfId="0" applyFill="1" applyBorder="1" applyAlignment="1" applyProtection="1">
      <alignment horizontal="center" vertical="center"/>
      <protection locked="0"/>
    </xf>
    <xf numFmtId="0" fontId="0" fillId="7" borderId="21" xfId="0" applyFill="1" applyBorder="1" applyAlignment="1" applyProtection="1">
      <alignment horizontal="center" vertical="center"/>
      <protection locked="0"/>
    </xf>
    <xf numFmtId="0" fontId="2" fillId="11" borderId="39" xfId="0" applyFont="1" applyFill="1" applyBorder="1" applyAlignment="1" applyProtection="1">
      <alignment horizontal="center" vertical="center"/>
      <protection locked="0"/>
    </xf>
    <xf numFmtId="0" fontId="13" fillId="9" borderId="8" xfId="0" applyFont="1" applyFill="1" applyBorder="1" applyAlignment="1" applyProtection="1">
      <alignment horizontal="center" vertical="center"/>
      <protection locked="0"/>
    </xf>
    <xf numFmtId="0" fontId="13" fillId="7" borderId="11" xfId="0" applyFont="1" applyFill="1" applyBorder="1" applyAlignment="1" applyProtection="1">
      <alignment horizontal="center" vertical="center"/>
      <protection locked="0"/>
    </xf>
    <xf numFmtId="0" fontId="13" fillId="9" borderId="11" xfId="0" applyFont="1" applyFill="1" applyBorder="1" applyAlignment="1" applyProtection="1">
      <alignment horizontal="center" vertical="center"/>
      <protection locked="0"/>
    </xf>
    <xf numFmtId="0" fontId="13" fillId="9" borderId="40" xfId="0" applyFont="1" applyFill="1" applyBorder="1" applyAlignment="1" applyProtection="1">
      <alignment vertical="center"/>
      <protection locked="0"/>
    </xf>
    <xf numFmtId="0" fontId="13" fillId="7" borderId="40" xfId="0" applyFont="1" applyFill="1" applyBorder="1" applyAlignment="1" applyProtection="1">
      <alignment vertical="center"/>
      <protection locked="0"/>
    </xf>
    <xf numFmtId="14" fontId="13" fillId="9" borderId="40" xfId="0" applyNumberFormat="1" applyFont="1" applyFill="1" applyBorder="1" applyAlignment="1" applyProtection="1">
      <alignment vertical="center"/>
      <protection locked="0"/>
    </xf>
    <xf numFmtId="0" fontId="13" fillId="7" borderId="41" xfId="0" applyFont="1" applyFill="1" applyBorder="1" applyAlignment="1" applyProtection="1">
      <alignment horizontal="center" vertical="center"/>
      <protection locked="0"/>
    </xf>
    <xf numFmtId="0" fontId="13" fillId="9" borderId="41" xfId="0" applyFont="1" applyFill="1" applyBorder="1" applyAlignment="1" applyProtection="1">
      <alignment horizontal="center" vertical="center"/>
      <protection locked="0"/>
    </xf>
    <xf numFmtId="0" fontId="0" fillId="0" borderId="0" xfId="0" quotePrefix="1"/>
  </cellXfs>
  <cellStyles count="5">
    <cellStyle name="%40 - Vurgu3" xfId="4" builtinId="39"/>
    <cellStyle name="Köprü" xfId="1" builtinId="8"/>
    <cellStyle name="Normal" xfId="0" builtinId="0"/>
    <cellStyle name="Vurgu1" xfId="2" builtinId="29"/>
    <cellStyle name="Vurgu2" xfId="3" builtinId="33"/>
  </cellStyles>
  <dxfs count="45">
    <dxf>
      <font>
        <color theme="1"/>
      </font>
    </dxf>
    <dxf>
      <fill>
        <patternFill>
          <bgColor theme="6" tint="0.39994506668294322"/>
        </patternFill>
      </fill>
    </dxf>
    <dxf>
      <fill>
        <patternFill>
          <bgColor theme="5" tint="0.39994506668294322"/>
        </patternFill>
      </fill>
    </dxf>
    <dxf>
      <font>
        <color theme="1"/>
      </font>
    </dxf>
    <dxf>
      <font>
        <color rgb="FF217346"/>
      </font>
      <fill>
        <patternFill patternType="solid">
          <bgColor theme="0"/>
        </patternFill>
      </fill>
    </dxf>
    <dxf>
      <font>
        <color rgb="FFFF0000"/>
      </font>
      <fill>
        <patternFill patternType="solid">
          <bgColor theme="0"/>
        </patternFill>
      </fill>
    </dxf>
    <dxf>
      <font>
        <color theme="1"/>
      </font>
    </dxf>
    <dxf>
      <font>
        <color theme="1"/>
      </font>
    </dxf>
    <dxf>
      <fill>
        <patternFill>
          <bgColor theme="6" tint="0.39994506668294322"/>
        </patternFill>
      </fill>
    </dxf>
    <dxf>
      <fill>
        <patternFill>
          <bgColor theme="5" tint="0.39994506668294322"/>
        </patternFill>
      </fill>
    </dxf>
    <dxf>
      <font>
        <color theme="1"/>
      </font>
    </dxf>
    <dxf>
      <fill>
        <patternFill>
          <bgColor theme="6" tint="0.39994506668294322"/>
        </patternFill>
      </fill>
    </dxf>
    <dxf>
      <fill>
        <patternFill>
          <bgColor theme="5" tint="0.39994506668294322"/>
        </patternFill>
      </fill>
    </dxf>
    <dxf>
      <font>
        <color theme="1"/>
      </font>
    </dxf>
    <dxf>
      <fill>
        <patternFill>
          <bgColor theme="6" tint="0.39994506668294322"/>
        </patternFill>
      </fill>
    </dxf>
    <dxf>
      <fill>
        <patternFill>
          <bgColor theme="5" tint="0.39994506668294322"/>
        </patternFill>
      </fill>
    </dxf>
    <dxf>
      <font>
        <color theme="1"/>
      </font>
    </dxf>
    <dxf>
      <fill>
        <patternFill>
          <bgColor theme="6" tint="0.39994506668294322"/>
        </patternFill>
      </fill>
    </dxf>
    <dxf>
      <fill>
        <patternFill>
          <bgColor theme="5" tint="0.39994506668294322"/>
        </patternFill>
      </fill>
    </dxf>
    <dxf>
      <font>
        <color theme="1"/>
      </font>
    </dxf>
    <dxf>
      <fill>
        <patternFill>
          <bgColor theme="6" tint="0.39994506668294322"/>
        </patternFill>
      </fill>
    </dxf>
    <dxf>
      <fill>
        <patternFill>
          <bgColor theme="5" tint="0.39994506668294322"/>
        </patternFill>
      </fill>
    </dxf>
    <dxf>
      <font>
        <color theme="1"/>
      </font>
    </dxf>
    <dxf>
      <fill>
        <patternFill>
          <bgColor theme="6" tint="0.39994506668294322"/>
        </patternFill>
      </fill>
    </dxf>
    <dxf>
      <fill>
        <patternFill>
          <bgColor theme="5" tint="0.39994506668294322"/>
        </patternFill>
      </fill>
    </dxf>
    <dxf>
      <font>
        <color theme="1"/>
      </font>
    </dxf>
    <dxf>
      <fill>
        <patternFill>
          <bgColor theme="6" tint="0.39994506668294322"/>
        </patternFill>
      </fill>
    </dxf>
    <dxf>
      <fill>
        <patternFill>
          <bgColor theme="5" tint="0.39994506668294322"/>
        </patternFill>
      </fill>
    </dxf>
    <dxf>
      <font>
        <color theme="1"/>
      </font>
    </dxf>
    <dxf>
      <fill>
        <patternFill>
          <bgColor theme="6" tint="0.39994506668294322"/>
        </patternFill>
      </fill>
    </dxf>
    <dxf>
      <fill>
        <patternFill>
          <bgColor theme="5" tint="0.39994506668294322"/>
        </patternFill>
      </fill>
    </dxf>
    <dxf>
      <font>
        <color theme="1"/>
      </font>
    </dxf>
    <dxf>
      <fill>
        <patternFill>
          <bgColor theme="6" tint="0.39994506668294322"/>
        </patternFill>
      </fill>
    </dxf>
    <dxf>
      <fill>
        <patternFill>
          <bgColor theme="5" tint="0.39994506668294322"/>
        </patternFill>
      </fill>
    </dxf>
    <dxf>
      <font>
        <color theme="1"/>
      </font>
    </dxf>
    <dxf>
      <fill>
        <patternFill>
          <bgColor theme="6" tint="0.39994506668294322"/>
        </patternFill>
      </fill>
    </dxf>
    <dxf>
      <fill>
        <patternFill>
          <bgColor theme="5" tint="0.39994506668294322"/>
        </patternFill>
      </fill>
    </dxf>
    <dxf>
      <font>
        <color theme="1"/>
      </font>
    </dxf>
    <dxf>
      <font>
        <color theme="1"/>
      </font>
    </dxf>
    <dxf>
      <font>
        <color theme="1"/>
      </font>
    </dxf>
    <dxf>
      <fill>
        <patternFill>
          <bgColor theme="6" tint="0.39994506668294322"/>
        </patternFill>
      </fill>
    </dxf>
    <dxf>
      <fill>
        <patternFill>
          <bgColor theme="5" tint="0.39994506668294322"/>
        </patternFill>
      </fill>
    </dxf>
    <dxf>
      <font>
        <color rgb="FF217346"/>
      </font>
      <fill>
        <patternFill patternType="solid">
          <bgColor theme="0"/>
        </patternFill>
      </fill>
    </dxf>
    <dxf>
      <font>
        <color rgb="FFFF0000"/>
      </font>
      <fill>
        <patternFill patternType="solid">
          <bgColor theme="0"/>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14</xdr:col>
      <xdr:colOff>30480</xdr:colOff>
      <xdr:row>0</xdr:row>
      <xdr:rowOff>15240</xdr:rowOff>
    </xdr:from>
    <xdr:to>
      <xdr:col>23</xdr:col>
      <xdr:colOff>228598</xdr:colOff>
      <xdr:row>17</xdr:row>
      <xdr:rowOff>274320</xdr:rowOff>
    </xdr:to>
    <xdr:grpSp>
      <xdr:nvGrpSpPr>
        <xdr:cNvPr id="2" name="Grup 1">
          <a:extLst>
            <a:ext uri="{FF2B5EF4-FFF2-40B4-BE49-F238E27FC236}">
              <a16:creationId xmlns:a16="http://schemas.microsoft.com/office/drawing/2014/main" id="{E3685BD7-4E82-4C8D-8639-1D5739FBB1AC}"/>
            </a:ext>
          </a:extLst>
        </xdr:cNvPr>
        <xdr:cNvGrpSpPr/>
      </xdr:nvGrpSpPr>
      <xdr:grpSpPr>
        <a:xfrm>
          <a:off x="8686800" y="15240"/>
          <a:ext cx="5821678" cy="5440680"/>
          <a:chOff x="385563" y="266699"/>
          <a:chExt cx="5695950" cy="4960905"/>
        </a:xfrm>
      </xdr:grpSpPr>
      <xdr:grpSp>
        <xdr:nvGrpSpPr>
          <xdr:cNvPr id="3" name="Sayı ekleme yönergesi">
            <a:extLst>
              <a:ext uri="{FF2B5EF4-FFF2-40B4-BE49-F238E27FC236}">
                <a16:creationId xmlns:a16="http://schemas.microsoft.com/office/drawing/2014/main" id="{D405E752-E865-8BE7-DB1F-D4467AD69870}"/>
              </a:ext>
            </a:extLst>
          </xdr:cNvPr>
          <xdr:cNvGrpSpPr/>
        </xdr:nvGrpSpPr>
        <xdr:grpSpPr>
          <a:xfrm>
            <a:off x="385563" y="266699"/>
            <a:ext cx="5695950" cy="4960905"/>
            <a:chOff x="52188" y="-1"/>
            <a:chExt cx="5695950" cy="5012581"/>
          </a:xfrm>
        </xdr:grpSpPr>
        <xdr:sp macro="" textlink="">
          <xdr:nvSpPr>
            <xdr:cNvPr id="5" name="Arka plan" descr="Arka plan">
              <a:extLst>
                <a:ext uri="{FF2B5EF4-FFF2-40B4-BE49-F238E27FC236}">
                  <a16:creationId xmlns:a16="http://schemas.microsoft.com/office/drawing/2014/main" id="{4D8BF071-414D-DEDE-E207-72659F56D3FB}"/>
                </a:ext>
              </a:extLst>
            </xdr:cNvPr>
            <xdr:cNvSpPr/>
          </xdr:nvSpPr>
          <xdr:spPr>
            <a:xfrm>
              <a:off x="52188" y="-1"/>
              <a:ext cx="5695950" cy="501258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6" name="Adım" descr="Temel bilgiler: Excel’le matematik işlemleri yapma&#10;">
              <a:extLst>
                <a:ext uri="{FF2B5EF4-FFF2-40B4-BE49-F238E27FC236}">
                  <a16:creationId xmlns:a16="http://schemas.microsoft.com/office/drawing/2014/main" id="{AE0B09F0-07E6-1668-DD80-045C6109778D}"/>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t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Metin Birleştirme Operatörü </a:t>
              </a:r>
              <a:r>
                <a:rPr lang="tr-T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&amp;</a:t>
              </a:r>
            </a:p>
            <a:p>
              <a:pPr marL="0" marR="0" lvl="0" indent="0" defTabSz="914400" rtl="0" eaLnBrk="1" fontAlgn="auto" latinLnBrk="0" hangingPunct="1">
                <a:lnSpc>
                  <a:spcPct val="100000"/>
                </a:lnSpc>
                <a:spcBef>
                  <a:spcPts val="0"/>
                </a:spcBef>
                <a:spcAft>
                  <a:spcPts val="0"/>
                </a:spcAft>
                <a:buClrTx/>
                <a:buSzTx/>
                <a:buFontTx/>
                <a:buNone/>
                <a:tabLst/>
                <a:defRPr/>
              </a:pP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 name="Üst çizgi" descr="Dekoratif çizgi">
              <a:extLst>
                <a:ext uri="{FF2B5EF4-FFF2-40B4-BE49-F238E27FC236}">
                  <a16:creationId xmlns:a16="http://schemas.microsoft.com/office/drawing/2014/main" id="{CE2379CD-B0E3-EF55-F703-5F1E479302CA}"/>
                </a:ext>
              </a:extLst>
            </xdr:cNvPr>
            <xdr:cNvCxnSpPr>
              <a:cxnSpLocks/>
            </xdr:cNvCxnSpPr>
          </xdr:nvCxnSpPr>
          <xdr:spPr>
            <a:xfrm>
              <a:off x="72597" y="570103"/>
              <a:ext cx="564571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 name="Üst çizgi" descr="Dekoratif çizgi">
              <a:extLst>
                <a:ext uri="{FF2B5EF4-FFF2-40B4-BE49-F238E27FC236}">
                  <a16:creationId xmlns:a16="http://schemas.microsoft.com/office/drawing/2014/main" id="{88C8734E-5D3F-17D3-A0F3-6C8E9ED46EC2}"/>
                </a:ext>
              </a:extLst>
            </xdr:cNvPr>
            <xdr:cNvCxnSpPr>
              <a:cxnSpLocks/>
            </xdr:cNvCxnSpPr>
          </xdr:nvCxnSpPr>
          <xdr:spPr>
            <a:xfrm>
              <a:off x="87509" y="4870568"/>
              <a:ext cx="564571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mtn_Adım" descr="Excel’de yerleşik işlevlerin hiçbirini kullanmadan Toplama, Çıkarma, Çarpma ve Bölme yapabilirsiniz. İşleçleri kullanmanız yeterlidir: +, -, *, /. Tüm formüller eşittir (=) işaretiyle başlar.">
            <a:extLst>
              <a:ext uri="{FF2B5EF4-FFF2-40B4-BE49-F238E27FC236}">
                <a16:creationId xmlns:a16="http://schemas.microsoft.com/office/drawing/2014/main" id="{41FA3529-B190-E8DE-0220-F9A8DA11A9E6}"/>
              </a:ext>
            </a:extLst>
          </xdr:cNvPr>
          <xdr:cNvSpPr txBox="1"/>
        </xdr:nvSpPr>
        <xdr:spPr>
          <a:xfrm>
            <a:off x="527216" y="923322"/>
            <a:ext cx="5509564" cy="3586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Farklı hücrelerdeki verileri birleştirmek veya açıklama, formül eklemek için kullanılır.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Birleştirmelerde araya karakter, metin veya boşluk girmek için "Tırnak" işareti kullanılmalıdır.</a:t>
            </a:r>
          </a:p>
          <a:p>
            <a:pPr marL="0" marR="0" lvl="0" indent="0" algn="ctr" defTabSz="914400" rtl="0" eaLnBrk="1" fontAlgn="auto" latinLnBrk="0" hangingPunct="1">
              <a:lnSpc>
                <a:spcPct val="100000"/>
              </a:lnSpc>
              <a:spcBef>
                <a:spcPts val="0"/>
              </a:spcBef>
              <a:spcAft>
                <a:spcPts val="0"/>
              </a:spcAft>
              <a:buClrTx/>
              <a:buSzTx/>
              <a:buFontTx/>
              <a:buNone/>
              <a:tabLst/>
              <a:defRPr/>
            </a:pPr>
            <a:r>
              <a:rPr kumimoji="0" lang="tr-TR" sz="1400" b="1" i="0" u="none" strike="noStrike" kern="0" cap="none" spc="0" normalizeH="0" baseline="0">
                <a:ln>
                  <a:noFill/>
                </a:ln>
                <a:solidFill>
                  <a:srgbClr val="C80000"/>
                </a:solidFill>
                <a:effectLst/>
                <a:uLnTx/>
                <a:uFillTx/>
                <a:latin typeface="Segoe UI" panose="020B0502040204020203" pitchFamily="34" charset="0"/>
                <a:ea typeface="Segoe UI" pitchFamily="34" charset="0"/>
                <a:cs typeface="Segoe UI" panose="020B0502040204020203" pitchFamily="34" charset="0"/>
              </a:rPr>
              <a:t>Kullanım Örnekleri</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1" i="0" u="none" strike="noStrike" kern="0" cap="none" spc="0" normalizeH="0" baseline="0">
                <a:ln>
                  <a:noFill/>
                </a:ln>
                <a:solidFill>
                  <a:srgbClr val="FF0000"/>
                </a:solidFill>
                <a:effectLst/>
                <a:uLnTx/>
                <a:uFillTx/>
                <a:latin typeface="Segoe UI" panose="020B0502040204020203" pitchFamily="34" charset="0"/>
                <a:ea typeface="Segoe UI" pitchFamily="34" charset="0"/>
                <a:cs typeface="Segoe UI" panose="020B0502040204020203" pitchFamily="34" charset="0"/>
              </a:rPr>
              <a:t>Kullanım Şekli	Sonuç		Açıklama</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=A4&amp;B4 		DenizKaya 		2 hücre </a:t>
            </a:r>
            <a:r>
              <a:rPr kumimoji="0" lang="tr-T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boşluksuz</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birleştirilmiştir.</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=A4&amp;" "&amp;B4		Deniz Kaya		2 hücre "</a:t>
            </a:r>
            <a:r>
              <a:rPr kumimoji="0" lang="tr-TR" sz="1100" b="1" i="0" u="none" strike="noStrike" kern="0" cap="none" spc="0" normalizeH="0" baseline="0">
                <a:ln>
                  <a:noFill/>
                </a:ln>
                <a:solidFill>
                  <a:srgbClr val="FF0000"/>
                </a:solidFill>
                <a:effectLst/>
                <a:uLnTx/>
                <a:uFillTx/>
                <a:latin typeface="Segoe UI" panose="020B0502040204020203" pitchFamily="34" charset="0"/>
                <a:ea typeface="Segoe UI" pitchFamily="34" charset="0"/>
                <a:cs typeface="Segoe UI" panose="020B0502040204020203" pitchFamily="34" charset="0"/>
              </a:rPr>
              <a:t>Tırnak</a:t>
            </a: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kullanılarak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tr-T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boşluklu</a:t>
            </a: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birleştirilmiştir.</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="Benim adım"&amp;A4	Benim adımDeniz	Metin ile hücre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tr-T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boşluksuz</a:t>
            </a: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birleştirilmiştir.</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="Benim adım</a:t>
            </a:r>
            <a:r>
              <a:rPr kumimoji="0" lang="tr-TR" sz="1100" b="1" i="0" u="none" strike="noStrike" kern="0" cap="none" spc="0" normalizeH="0" baseline="0">
                <a:ln>
                  <a:noFill/>
                </a:ln>
                <a:solidFill>
                  <a:srgbClr val="FF0000"/>
                </a:solidFill>
                <a:effectLst/>
                <a:uLnTx/>
                <a:uFillTx/>
                <a:latin typeface="Segoe UI" panose="020B0502040204020203" pitchFamily="34" charset="0"/>
                <a:ea typeface="Segoe UI" pitchFamily="34" charset="0"/>
                <a:cs typeface="Segoe UI" panose="020B0502040204020203" pitchFamily="34" charset="0"/>
              </a:rPr>
              <a:t> </a:t>
            </a: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"&amp;A4	Benim adım Deniz	Metin ile hücre </a:t>
            </a:r>
            <a:r>
              <a:rPr kumimoji="0" lang="tr-T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boşluklu</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birleştirilmiştir.</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=A6&amp;H6&amp;"yaşında."	Ayşe36yaşında. 	2 farklı hücre ve metin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tr-T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boşluksuz</a:t>
            </a: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birleştirilmiştir.</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=A6&amp;</a:t>
            </a:r>
            <a:r>
              <a:rPr kumimoji="0" lang="tr-T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&amp;H6&amp;" yaşında."	Ayşe 36 yaşında. 	2 farklı hücre ve metin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a:t>
            </a:r>
            <a:r>
              <a:rPr kumimoji="0" lang="tr-T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boşluklu</a:t>
            </a:r>
            <a:r>
              <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 birleştirilmiştir.</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a:ln>
                <a:noFill/>
              </a:ln>
              <a:solidFill>
                <a:srgbClr val="217346"/>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a:ln>
                  <a:noFill/>
                </a:ln>
                <a:solidFill>
                  <a:srgbClr val="217346"/>
                </a:solidFill>
                <a:effectLst/>
                <a:uLnTx/>
                <a:uFillTx/>
                <a:latin typeface="Segoe UI" panose="020B0502040204020203" pitchFamily="34" charset="0"/>
                <a:ea typeface="Segoe UI" pitchFamily="34" charset="0"/>
                <a:cs typeface="Segoe UI" panose="020B0502040204020203" pitchFamily="34" charset="0"/>
              </a:rPr>
              <a:t>Yukarıdaki örnek açıklamalara göre sol tarafta verilen ifadeleri birleştirerek yazdırınız.</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fontAlgn="base"/>
            <a:endPar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fontAlgn="base"/>
            <a:endParaRPr kumimoji="0" lang="tr-TR" sz="1100" b="1"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grpSp>
    <xdr:clientData/>
  </xdr:twoCellAnchor>
  <xdr:twoCellAnchor editAs="oneCell">
    <xdr:from>
      <xdr:col>12</xdr:col>
      <xdr:colOff>443866</xdr:colOff>
      <xdr:row>0</xdr:row>
      <xdr:rowOff>51437</xdr:rowOff>
    </xdr:from>
    <xdr:to>
      <xdr:col>13</xdr:col>
      <xdr:colOff>167640</xdr:colOff>
      <xdr:row>1</xdr:row>
      <xdr:rowOff>64771</xdr:rowOff>
    </xdr:to>
    <xdr:pic>
      <xdr:nvPicPr>
        <xdr:cNvPr id="9" name="Resim 8">
          <a:extLst>
            <a:ext uri="{FF2B5EF4-FFF2-40B4-BE49-F238E27FC236}">
              <a16:creationId xmlns:a16="http://schemas.microsoft.com/office/drawing/2014/main" id="{FFC86054-B78A-4D7E-973D-A4C8A87EC7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579746" y="51437"/>
          <a:ext cx="348614" cy="31813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146686</xdr:colOff>
      <xdr:row>0</xdr:row>
      <xdr:rowOff>38101</xdr:rowOff>
    </xdr:from>
    <xdr:to>
      <xdr:col>12</xdr:col>
      <xdr:colOff>504825</xdr:colOff>
      <xdr:row>1</xdr:row>
      <xdr:rowOff>60960</xdr:rowOff>
    </xdr:to>
    <xdr:pic>
      <xdr:nvPicPr>
        <xdr:cNvPr id="8" name="Resim 7">
          <a:extLst>
            <a:ext uri="{FF2B5EF4-FFF2-40B4-BE49-F238E27FC236}">
              <a16:creationId xmlns:a16="http://schemas.microsoft.com/office/drawing/2014/main" id="{951A7374-1CF6-462E-83A8-6E78EB5BCCA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8746" y="38101"/>
          <a:ext cx="358139" cy="327659"/>
        </a:xfrm>
        <a:prstGeom prst="rect">
          <a:avLst/>
        </a:prstGeom>
      </xdr:spPr>
    </xdr:pic>
    <xdr:clientData/>
  </xdr:twoCellAnchor>
  <xdr:twoCellAnchor>
    <xdr:from>
      <xdr:col>15</xdr:col>
      <xdr:colOff>0</xdr:colOff>
      <xdr:row>0</xdr:row>
      <xdr:rowOff>0</xdr:rowOff>
    </xdr:from>
    <xdr:to>
      <xdr:col>24</xdr:col>
      <xdr:colOff>182880</xdr:colOff>
      <xdr:row>17</xdr:row>
      <xdr:rowOff>243840</xdr:rowOff>
    </xdr:to>
    <xdr:sp macro="" textlink="">
      <xdr:nvSpPr>
        <xdr:cNvPr id="9" name="Arka plan" descr="Arka plan">
          <a:extLst>
            <a:ext uri="{FF2B5EF4-FFF2-40B4-BE49-F238E27FC236}">
              <a16:creationId xmlns:a16="http://schemas.microsoft.com/office/drawing/2014/main" id="{5BEFA5E4-7D13-4BE8-B20B-26545225CAEE}"/>
            </a:ext>
          </a:extLst>
        </xdr:cNvPr>
        <xdr:cNvSpPr/>
      </xdr:nvSpPr>
      <xdr:spPr>
        <a:xfrm>
          <a:off x="11003280" y="0"/>
          <a:ext cx="5806440" cy="555498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twoCellAnchor>
  <xdr:twoCellAnchor>
    <xdr:from>
      <xdr:col>15</xdr:col>
      <xdr:colOff>188011</xdr:colOff>
      <xdr:row>0</xdr:row>
      <xdr:rowOff>131544</xdr:rowOff>
    </xdr:from>
    <xdr:to>
      <xdr:col>23</xdr:col>
      <xdr:colOff>507033</xdr:colOff>
      <xdr:row>2</xdr:row>
      <xdr:rowOff>50726</xdr:rowOff>
    </xdr:to>
    <xdr:sp macro="" textlink="">
      <xdr:nvSpPr>
        <xdr:cNvPr id="10" name="Adım" descr="Temel bilgiler: Excel’le matematik işlemleri yapma&#10;">
          <a:extLst>
            <a:ext uri="{FF2B5EF4-FFF2-40B4-BE49-F238E27FC236}">
              <a16:creationId xmlns:a16="http://schemas.microsoft.com/office/drawing/2014/main" id="{C7933F90-D635-47F5-9B9A-9D7A075426BD}"/>
            </a:ext>
          </a:extLst>
        </xdr:cNvPr>
        <xdr:cNvSpPr txBox="1"/>
      </xdr:nvSpPr>
      <xdr:spPr>
        <a:xfrm>
          <a:off x="11191291" y="131544"/>
          <a:ext cx="5317742" cy="5440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t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Birleştir</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15</xdr:col>
      <xdr:colOff>13208</xdr:colOff>
      <xdr:row>2</xdr:row>
      <xdr:rowOff>6955</xdr:rowOff>
    </xdr:from>
    <xdr:to>
      <xdr:col>24</xdr:col>
      <xdr:colOff>144880</xdr:colOff>
      <xdr:row>2</xdr:row>
      <xdr:rowOff>6955</xdr:rowOff>
    </xdr:to>
    <xdr:cxnSp macro="">
      <xdr:nvCxnSpPr>
        <xdr:cNvPr id="11" name="Üst çizgi" descr="Dekoratif çizgi">
          <a:extLst>
            <a:ext uri="{FF2B5EF4-FFF2-40B4-BE49-F238E27FC236}">
              <a16:creationId xmlns:a16="http://schemas.microsoft.com/office/drawing/2014/main" id="{CF0A3BDC-B360-42AC-9D4F-1AD44E6F9F21}"/>
            </a:ext>
          </a:extLst>
        </xdr:cNvPr>
        <xdr:cNvCxnSpPr>
          <a:cxnSpLocks/>
        </xdr:cNvCxnSpPr>
      </xdr:nvCxnSpPr>
      <xdr:spPr>
        <a:xfrm>
          <a:off x="11016488" y="631795"/>
          <a:ext cx="575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28409</xdr:colOff>
      <xdr:row>17</xdr:row>
      <xdr:rowOff>86462</xdr:rowOff>
    </xdr:from>
    <xdr:to>
      <xdr:col>24</xdr:col>
      <xdr:colOff>160081</xdr:colOff>
      <xdr:row>17</xdr:row>
      <xdr:rowOff>86462</xdr:rowOff>
    </xdr:to>
    <xdr:cxnSp macro="">
      <xdr:nvCxnSpPr>
        <xdr:cNvPr id="12" name="Üst çizgi" descr="Dekoratif çizgi">
          <a:extLst>
            <a:ext uri="{FF2B5EF4-FFF2-40B4-BE49-F238E27FC236}">
              <a16:creationId xmlns:a16="http://schemas.microsoft.com/office/drawing/2014/main" id="{6CE2B0B6-BBA8-4671-A768-9364B004B5C3}"/>
            </a:ext>
          </a:extLst>
        </xdr:cNvPr>
        <xdr:cNvCxnSpPr>
          <a:cxnSpLocks/>
        </xdr:cNvCxnSpPr>
      </xdr:nvCxnSpPr>
      <xdr:spPr>
        <a:xfrm>
          <a:off x="11031689" y="5397602"/>
          <a:ext cx="575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188595</xdr:colOff>
      <xdr:row>2</xdr:row>
      <xdr:rowOff>73846</xdr:rowOff>
    </xdr:from>
    <xdr:to>
      <xdr:col>24</xdr:col>
      <xdr:colOff>477</xdr:colOff>
      <xdr:row>16</xdr:row>
      <xdr:rowOff>229943</xdr:rowOff>
    </xdr:to>
    <xdr:sp macro="" textlink="">
      <xdr:nvSpPr>
        <xdr:cNvPr id="13" name="mtn_Adım" descr="Excel’de yerleşik işlevlerin hiçbirini kullanmadan Toplama, Çıkarma, Çarpma ve Bölme yapabilirsiniz. İşleçleri kullanmanız yeterlidir: +, -, *, /. Tüm formüller eşittir (=) işaretiyle başlar.">
          <a:extLst>
            <a:ext uri="{FF2B5EF4-FFF2-40B4-BE49-F238E27FC236}">
              <a16:creationId xmlns:a16="http://schemas.microsoft.com/office/drawing/2014/main" id="{6FFD2172-AB19-48BA-96BB-180D64078802}"/>
            </a:ext>
          </a:extLst>
        </xdr:cNvPr>
        <xdr:cNvSpPr txBox="1"/>
      </xdr:nvSpPr>
      <xdr:spPr>
        <a:xfrm>
          <a:off x="11191875" y="698686"/>
          <a:ext cx="5435442" cy="45299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Birleştir: Farklı hücreleri birleştirmek veya metin eklemek için kullanılır.</a:t>
          </a:r>
          <a:r>
            <a:rPr lang="tr-TR" sz="1100">
              <a:latin typeface="Segoe UI" panose="020B0502040204020203" pitchFamily="34" charset="0"/>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=birleştir( </a:t>
          </a:r>
          <a:r>
            <a:rPr kumimoji="0" lang="tr-TR" sz="1100" b="1" i="0" u="none" strike="noStrike" kern="0" cap="none" spc="0" normalizeH="0" baseline="0" noProof="0">
              <a:ln>
                <a:noFill/>
              </a:ln>
              <a:solidFill>
                <a:srgbClr val="0070C0"/>
              </a:solidFill>
              <a:effectLst/>
              <a:uLnTx/>
              <a:uFillTx/>
              <a:latin typeface="Segoe UI" panose="020B0502040204020203" pitchFamily="34" charset="0"/>
              <a:ea typeface="Segoe UI" pitchFamily="34" charset="0"/>
              <a:cs typeface="Segoe UI" panose="020B0502040204020203" pitchFamily="34" charset="0"/>
            </a:rPr>
            <a:t>metin1</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 </a:t>
          </a:r>
          <a:r>
            <a:rPr kumimoji="0" lang="tr-TR" sz="1100" b="1" i="0" u="none" strike="noStrike" kern="0" cap="none" spc="0" normalizeH="0" baseline="0" noProof="0">
              <a:ln>
                <a:noFill/>
              </a:ln>
              <a:solidFill>
                <a:srgbClr val="F79646">
                  <a:lumMod val="75000"/>
                </a:srgbClr>
              </a:solidFill>
              <a:effectLst/>
              <a:uLnTx/>
              <a:uFillTx/>
              <a:latin typeface="Segoe UI" panose="020B0502040204020203" pitchFamily="34" charset="0"/>
              <a:ea typeface="Segoe UI" pitchFamily="34" charset="0"/>
              <a:cs typeface="Segoe UI" panose="020B0502040204020203" pitchFamily="34" charset="0"/>
            </a:rPr>
            <a:t>metin2; </a:t>
          </a:r>
          <a:r>
            <a:rPr kumimoji="0" lang="tr-TR" sz="1100" b="1" i="0" u="none" strike="noStrike" kern="0" cap="none" spc="0" normalizeH="0" baseline="0" noProof="0">
              <a:ln>
                <a:noFill/>
              </a:ln>
              <a:solidFill>
                <a:schemeClr val="tx1"/>
              </a:solidFill>
              <a:effectLst/>
              <a:uLnTx/>
              <a:uFillTx/>
              <a:latin typeface="Segoe UI" panose="020B0502040204020203" pitchFamily="34" charset="0"/>
              <a:ea typeface="Segoe UI" pitchFamily="34" charset="0"/>
              <a:cs typeface="Segoe UI" panose="020B0502040204020203" pitchFamily="34" charset="0"/>
            </a:rPr>
            <a:t>...</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Birleştir komutu ile farklı hücreleri seçerek birleştirebilirsiniz.</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İki farklı hücreyi seçerken ; ile ayrılmalıdır.</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Hücre haricinde metinsel ifade girilecekse de ; ile metin alanı açılır ve "tırnak" ile ifade girilir.</a:t>
          </a:r>
        </a:p>
        <a:p>
          <a:pPr marL="0" indent="0" algn="l" defTabSz="914400" rtl="0" eaLnBrk="1" latinLnBrk="0" hangingPunct="1"/>
          <a:endParaRPr lang="tr-TR" sz="1100" b="0" i="0" u="none" strike="noStrike">
            <a:solidFill>
              <a:srgbClr val="000000"/>
            </a:solidFill>
            <a:effectLst/>
            <a:latin typeface="Segoe UI" panose="020B0502040204020203" pitchFamily="34" charset="0"/>
            <a:cs typeface="Segoe UI" panose="020B0502040204020203" pitchFamily="34" charset="0"/>
          </a:endParaRPr>
        </a:p>
        <a:p>
          <a:pPr marL="0" indent="0" algn="l" defTabSz="914400" rtl="0" eaLnBrk="1" latinLnBrk="0" hangingPunct="1"/>
          <a:endParaRPr lang="tr-TR" sz="1100" b="0" i="0" u="none" strike="noStrike">
            <a:solidFill>
              <a:srgbClr val="000000"/>
            </a:solidFill>
            <a:effectLst/>
            <a:latin typeface="Segoe UI" panose="020B0502040204020203" pitchFamily="34" charset="0"/>
            <a:cs typeface="Segoe UI" panose="020B0502040204020203" pitchFamily="34" charset="0"/>
          </a:endParaRPr>
        </a:p>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Yazım Örnekleri</a:t>
          </a:r>
        </a:p>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BİRLEŞTİR(A4;B4)</a:t>
          </a:r>
          <a:r>
            <a:rPr lang="tr-TR" sz="1100">
              <a:latin typeface="Segoe UI" panose="020B0502040204020203" pitchFamily="34" charset="0"/>
              <a:cs typeface="Segoe UI" panose="020B0502040204020203" pitchFamily="34" charset="0"/>
            </a:rPr>
            <a:t> 		</a:t>
          </a:r>
          <a:r>
            <a:rPr lang="tr-TR" sz="1100" b="0" i="0" u="none" strike="noStrike">
              <a:solidFill>
                <a:srgbClr val="000000"/>
              </a:solidFill>
              <a:effectLst/>
              <a:latin typeface="Segoe UI" panose="020B0502040204020203" pitchFamily="34" charset="0"/>
              <a:cs typeface="Segoe UI" panose="020B0502040204020203" pitchFamily="34" charset="0"/>
            </a:rPr>
            <a:t>DenizKaya</a:t>
          </a:r>
          <a:r>
            <a:rPr lang="tr-TR" sz="1100">
              <a:latin typeface="Segoe UI" panose="020B0502040204020203" pitchFamily="34" charset="0"/>
              <a:cs typeface="Segoe UI" panose="020B0502040204020203" pitchFamily="34" charset="0"/>
            </a:rPr>
            <a:t> </a:t>
          </a:r>
          <a:r>
            <a:rPr lang="tr-TR" sz="1100" b="0" i="0" u="none" strike="noStrike">
              <a:solidFill>
                <a:srgbClr val="000000"/>
              </a:solidFill>
              <a:effectLst/>
              <a:latin typeface="Segoe UI" panose="020B0502040204020203" pitchFamily="34" charset="0"/>
              <a:cs typeface="Segoe UI" panose="020B0502040204020203" pitchFamily="34" charset="0"/>
            </a:rPr>
            <a:t>	</a:t>
          </a:r>
        </a:p>
        <a:p>
          <a:pPr marL="0" indent="0" algn="l" defTabSz="914400" rtl="0" eaLnBrk="1" latinLnBrk="0" hangingPunct="1"/>
          <a:r>
            <a:rPr lang="tr-TR" sz="1100" b="1" i="0" u="none" strike="noStrike">
              <a:solidFill>
                <a:srgbClr val="E26B0A"/>
              </a:solidFill>
              <a:effectLst/>
              <a:latin typeface="Segoe UI" panose="020B0502040204020203" pitchFamily="34" charset="0"/>
              <a:cs typeface="Segoe UI" panose="020B0502040204020203" pitchFamily="34" charset="0"/>
            </a:rPr>
            <a:t>BİRLEŞTİR(A4;" ";B4)</a:t>
          </a:r>
          <a:r>
            <a:rPr lang="tr-TR" sz="1100">
              <a:latin typeface="Segoe UI" panose="020B0502040204020203" pitchFamily="34" charset="0"/>
              <a:cs typeface="Segoe UI" panose="020B0502040204020203" pitchFamily="34" charset="0"/>
            </a:rPr>
            <a:t> 		</a:t>
          </a:r>
          <a:r>
            <a:rPr lang="tr-TR" sz="1100" b="1" i="0" u="none" strike="noStrike">
              <a:solidFill>
                <a:srgbClr val="E26B0A"/>
              </a:solidFill>
              <a:effectLst/>
              <a:latin typeface="Segoe UI" panose="020B0502040204020203" pitchFamily="34" charset="0"/>
              <a:cs typeface="Segoe UI" panose="020B0502040204020203" pitchFamily="34" charset="0"/>
            </a:rPr>
            <a:t>Deniz Kaya</a:t>
          </a:r>
          <a:r>
            <a:rPr lang="tr-TR" sz="1100">
              <a:latin typeface="Segoe UI" panose="020B0502040204020203" pitchFamily="34" charset="0"/>
              <a:cs typeface="Segoe UI" panose="020B0502040204020203" pitchFamily="34" charset="0"/>
            </a:rPr>
            <a:t> 	</a:t>
          </a:r>
        </a:p>
        <a:p>
          <a:pPr marL="0" indent="0" algn="l" defTabSz="914400" rtl="0" eaLnBrk="1" latinLnBrk="0" hangingPunct="1"/>
          <a:r>
            <a:rPr lang="tr-TR" sz="1100" b="1" i="0" u="none" strike="noStrike">
              <a:solidFill>
                <a:srgbClr val="FF0000"/>
              </a:solidFill>
              <a:effectLst/>
              <a:latin typeface="Segoe UI" panose="020B0502040204020203" pitchFamily="34" charset="0"/>
              <a:cs typeface="Segoe UI" panose="020B0502040204020203" pitchFamily="34" charset="0"/>
            </a:rPr>
            <a:t>BİRLEŞTİR("Benim adım ";A4)</a:t>
          </a:r>
          <a:r>
            <a:rPr lang="tr-TR" sz="1100">
              <a:latin typeface="Segoe UI" panose="020B0502040204020203" pitchFamily="34" charset="0"/>
              <a:cs typeface="Segoe UI" panose="020B0502040204020203" pitchFamily="34" charset="0"/>
            </a:rPr>
            <a:t> 	</a:t>
          </a:r>
          <a:r>
            <a:rPr lang="tr-TR" sz="1100" b="1" i="0" u="none" strike="noStrike">
              <a:solidFill>
                <a:srgbClr val="FF0000"/>
              </a:solidFill>
              <a:effectLst/>
              <a:latin typeface="Segoe UI" panose="020B0502040204020203" pitchFamily="34" charset="0"/>
              <a:cs typeface="Segoe UI" panose="020B0502040204020203" pitchFamily="34" charset="0"/>
            </a:rPr>
            <a:t>Benim adım Deniz</a:t>
          </a:r>
          <a:r>
            <a:rPr lang="tr-TR" sz="1100">
              <a:latin typeface="Segoe UI" panose="020B0502040204020203" pitchFamily="34" charset="0"/>
              <a:cs typeface="Segoe UI" panose="020B0502040204020203" pitchFamily="34" charset="0"/>
            </a:rPr>
            <a:t> </a:t>
          </a:r>
          <a:endParaRPr kumimoji="0" lang="tr-TR" sz="1100" b="0" i="0" u="none" strike="noStrike" kern="0" cap="none" spc="0" normalizeH="0" baseline="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indent="0" algn="l" defTabSz="914400" rtl="0" eaLnBrk="1" latinLnBrk="0" hangingPunct="1"/>
          <a:r>
            <a:rPr lang="tr-TR" sz="1100" b="1" i="0" u="none" strike="noStrike">
              <a:solidFill>
                <a:srgbClr val="7030A0"/>
              </a:solidFill>
              <a:effectLst/>
              <a:latin typeface="Segoe UI" panose="020B0502040204020203" pitchFamily="34" charset="0"/>
              <a:cs typeface="Segoe UI" panose="020B0502040204020203" pitchFamily="34" charset="0"/>
            </a:rPr>
            <a:t>BİRLEŞTİR(A6;" ";E6;" yaşında.")</a:t>
          </a:r>
          <a:r>
            <a:rPr lang="tr-TR" sz="1100">
              <a:latin typeface="Segoe UI" panose="020B0502040204020203" pitchFamily="34" charset="0"/>
              <a:cs typeface="Segoe UI" panose="020B0502040204020203" pitchFamily="34" charset="0"/>
            </a:rPr>
            <a:t> 	</a:t>
          </a:r>
          <a:r>
            <a:rPr lang="tr-TR" sz="1100" b="1" i="0" u="none" strike="noStrike">
              <a:solidFill>
                <a:srgbClr val="7030A0"/>
              </a:solidFill>
              <a:effectLst/>
              <a:latin typeface="Segoe UI" panose="020B0502040204020203" pitchFamily="34" charset="0"/>
              <a:cs typeface="Segoe UI" panose="020B0502040204020203" pitchFamily="34" charset="0"/>
            </a:rPr>
            <a:t>Ayşe 36 yaşında.</a:t>
          </a:r>
          <a:r>
            <a:rPr lang="tr-TR" sz="1100">
              <a:latin typeface="Segoe UI" panose="020B0502040204020203" pitchFamily="34" charset="0"/>
              <a:cs typeface="Segoe UI" panose="020B0502040204020203" pitchFamily="34" charset="0"/>
            </a:rPr>
            <a:t> </a:t>
          </a:r>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indent="0" algn="l" defTabSz="914400" rtl="0" eaLnBrk="1" latinLnBrk="0" hangingPunct="1"/>
          <a:endParaRPr lang="tr-TR" sz="1100" b="1" i="0" u="none" strike="noStrike" kern="0" cap="none" spc="0" normalizeH="0" baseline="0">
            <a:ln>
              <a:noFill/>
            </a:ln>
            <a:solidFill>
              <a:schemeClr val="accent6">
                <a:lumMod val="75000"/>
              </a:schemeClr>
            </a:solidFill>
            <a:effectLst/>
            <a:uLnTx/>
            <a:uFillTx/>
            <a:latin typeface="Segoe UI" panose="020B0502040204020203" pitchFamily="34" charset="0"/>
            <a:ea typeface="Segoe UI" pitchFamily="34" charset="0"/>
            <a:cs typeface="Segoe UI" panose="020B0502040204020203" pitchFamily="34" charset="0"/>
          </a:endParaRPr>
        </a:p>
        <a:p>
          <a:pPr marL="0" indent="0" algn="l" defTabSz="914400" rtl="0" eaLnBrk="1" latinLnBrk="0" hangingPunct="1"/>
          <a:r>
            <a:rPr lang="tr-TR" sz="1100" b="1" i="0" u="none" strike="noStrike" kern="0" cap="none" spc="0" normalizeH="0" baseline="0">
              <a:ln>
                <a:noFill/>
              </a:ln>
              <a:solidFill>
                <a:schemeClr val="tx1"/>
              </a:solidFill>
              <a:effectLst/>
              <a:uLnTx/>
              <a:uFillTx/>
              <a:latin typeface="Segoe UI" panose="020B0502040204020203" pitchFamily="34" charset="0"/>
              <a:ea typeface="Segoe UI" pitchFamily="34" charset="0"/>
              <a:cs typeface="Segoe UI" panose="020B0502040204020203" pitchFamily="34" charset="0"/>
            </a:rPr>
            <a:t>Formül yazarken hücreden başka bir hücre veya "tırnak" içinde bir ifade yazılacaksa ; ile ayrılmalıdır.</a:t>
          </a: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tr-TR" sz="1100" b="0" i="0" u="none" strike="noStrike" kern="0" cap="none" spc="0" normalizeH="0" baseline="0">
            <a:ln>
              <a:noFill/>
            </a:ln>
            <a:solidFill>
              <a:srgbClr val="00B050"/>
            </a:solidFill>
            <a:effectLst/>
            <a:uLnTx/>
            <a:uFillTx/>
            <a:latin typeface="Segoe UI" panose="020B0502040204020203" pitchFamily="34" charset="0"/>
            <a:ea typeface="Segoe UI" pitchFamily="34" charset="0"/>
            <a:cs typeface="Segoe UI" panose="020B0502040204020203" pitchFamily="34" charset="0"/>
          </a:endParaRP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12</xdr:col>
      <xdr:colOff>146686</xdr:colOff>
      <xdr:row>0</xdr:row>
      <xdr:rowOff>38101</xdr:rowOff>
    </xdr:from>
    <xdr:to>
      <xdr:col>12</xdr:col>
      <xdr:colOff>504825</xdr:colOff>
      <xdr:row>1</xdr:row>
      <xdr:rowOff>60960</xdr:rowOff>
    </xdr:to>
    <xdr:pic>
      <xdr:nvPicPr>
        <xdr:cNvPr id="2" name="Resim 1">
          <a:extLst>
            <a:ext uri="{FF2B5EF4-FFF2-40B4-BE49-F238E27FC236}">
              <a16:creationId xmlns:a16="http://schemas.microsoft.com/office/drawing/2014/main" id="{769A7D68-9C05-40C1-B200-BFB533240A5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8746" y="38101"/>
          <a:ext cx="358139" cy="327659"/>
        </a:xfrm>
        <a:prstGeom prst="rect">
          <a:avLst/>
        </a:prstGeom>
      </xdr:spPr>
    </xdr:pic>
    <xdr:clientData/>
  </xdr:twoCellAnchor>
  <xdr:twoCellAnchor>
    <xdr:from>
      <xdr:col>15</xdr:col>
      <xdr:colOff>0</xdr:colOff>
      <xdr:row>0</xdr:row>
      <xdr:rowOff>0</xdr:rowOff>
    </xdr:from>
    <xdr:to>
      <xdr:col>24</xdr:col>
      <xdr:colOff>182880</xdr:colOff>
      <xdr:row>17</xdr:row>
      <xdr:rowOff>243840</xdr:rowOff>
    </xdr:to>
    <xdr:sp macro="" textlink="">
      <xdr:nvSpPr>
        <xdr:cNvPr id="3" name="Arka plan" descr="Arka plan">
          <a:extLst>
            <a:ext uri="{FF2B5EF4-FFF2-40B4-BE49-F238E27FC236}">
              <a16:creationId xmlns:a16="http://schemas.microsoft.com/office/drawing/2014/main" id="{F94047FE-1E49-4D9B-8278-65E53954CAFA}"/>
            </a:ext>
          </a:extLst>
        </xdr:cNvPr>
        <xdr:cNvSpPr/>
      </xdr:nvSpPr>
      <xdr:spPr>
        <a:xfrm>
          <a:off x="11003280" y="0"/>
          <a:ext cx="5806440" cy="542544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twoCellAnchor>
  <xdr:twoCellAnchor>
    <xdr:from>
      <xdr:col>15</xdr:col>
      <xdr:colOff>188011</xdr:colOff>
      <xdr:row>0</xdr:row>
      <xdr:rowOff>131544</xdr:rowOff>
    </xdr:from>
    <xdr:to>
      <xdr:col>23</xdr:col>
      <xdr:colOff>507033</xdr:colOff>
      <xdr:row>2</xdr:row>
      <xdr:rowOff>50726</xdr:rowOff>
    </xdr:to>
    <xdr:sp macro="" textlink="">
      <xdr:nvSpPr>
        <xdr:cNvPr id="4" name="Adım" descr="Temel bilgiler: Excel’le matematik işlemleri yapma&#10;">
          <a:extLst>
            <a:ext uri="{FF2B5EF4-FFF2-40B4-BE49-F238E27FC236}">
              <a16:creationId xmlns:a16="http://schemas.microsoft.com/office/drawing/2014/main" id="{4BE1C533-CA46-4EED-8DE8-E47997D51E8A}"/>
            </a:ext>
          </a:extLst>
        </xdr:cNvPr>
        <xdr:cNvSpPr txBox="1"/>
      </xdr:nvSpPr>
      <xdr:spPr>
        <a:xfrm>
          <a:off x="11191291" y="131544"/>
          <a:ext cx="5317742" cy="52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t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Aralık Birleştir</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15</xdr:col>
      <xdr:colOff>13208</xdr:colOff>
      <xdr:row>2</xdr:row>
      <xdr:rowOff>6955</xdr:rowOff>
    </xdr:from>
    <xdr:to>
      <xdr:col>24</xdr:col>
      <xdr:colOff>144880</xdr:colOff>
      <xdr:row>2</xdr:row>
      <xdr:rowOff>6955</xdr:rowOff>
    </xdr:to>
    <xdr:cxnSp macro="">
      <xdr:nvCxnSpPr>
        <xdr:cNvPr id="5" name="Üst çizgi" descr="Dekoratif çizgi">
          <a:extLst>
            <a:ext uri="{FF2B5EF4-FFF2-40B4-BE49-F238E27FC236}">
              <a16:creationId xmlns:a16="http://schemas.microsoft.com/office/drawing/2014/main" id="{C7675423-0CB5-408E-B2D2-8A7679FE7A09}"/>
            </a:ext>
          </a:extLst>
        </xdr:cNvPr>
        <xdr:cNvCxnSpPr>
          <a:cxnSpLocks/>
        </xdr:cNvCxnSpPr>
      </xdr:nvCxnSpPr>
      <xdr:spPr>
        <a:xfrm>
          <a:off x="11016488" y="616555"/>
          <a:ext cx="575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28409</xdr:colOff>
      <xdr:row>17</xdr:row>
      <xdr:rowOff>86462</xdr:rowOff>
    </xdr:from>
    <xdr:to>
      <xdr:col>24</xdr:col>
      <xdr:colOff>160081</xdr:colOff>
      <xdr:row>17</xdr:row>
      <xdr:rowOff>86462</xdr:rowOff>
    </xdr:to>
    <xdr:cxnSp macro="">
      <xdr:nvCxnSpPr>
        <xdr:cNvPr id="6" name="Üst çizgi" descr="Dekoratif çizgi">
          <a:extLst>
            <a:ext uri="{FF2B5EF4-FFF2-40B4-BE49-F238E27FC236}">
              <a16:creationId xmlns:a16="http://schemas.microsoft.com/office/drawing/2014/main" id="{BE811045-C7B8-48C2-8DE5-C6DE9F98CCFD}"/>
            </a:ext>
          </a:extLst>
        </xdr:cNvPr>
        <xdr:cNvCxnSpPr>
          <a:cxnSpLocks/>
        </xdr:cNvCxnSpPr>
      </xdr:nvCxnSpPr>
      <xdr:spPr>
        <a:xfrm>
          <a:off x="11031689" y="5268062"/>
          <a:ext cx="575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188595</xdr:colOff>
      <xdr:row>2</xdr:row>
      <xdr:rowOff>73846</xdr:rowOff>
    </xdr:from>
    <xdr:to>
      <xdr:col>24</xdr:col>
      <xdr:colOff>477</xdr:colOff>
      <xdr:row>16</xdr:row>
      <xdr:rowOff>229943</xdr:rowOff>
    </xdr:to>
    <xdr:sp macro="" textlink="">
      <xdr:nvSpPr>
        <xdr:cNvPr id="7" name="mtn_Adım" descr="Excel’de yerleşik işlevlerin hiçbirini kullanmadan Toplama, Çıkarma, Çarpma ve Bölme yapabilirsiniz. İşleçleri kullanmanız yeterlidir: +, -, *, /. Tüm formüller eşittir (=) işaretiyle başlar.">
          <a:extLst>
            <a:ext uri="{FF2B5EF4-FFF2-40B4-BE49-F238E27FC236}">
              <a16:creationId xmlns:a16="http://schemas.microsoft.com/office/drawing/2014/main" id="{475DB0E2-3BAA-44DF-B2A3-D43D641EAD11}"/>
            </a:ext>
          </a:extLst>
        </xdr:cNvPr>
        <xdr:cNvSpPr txBox="1"/>
      </xdr:nvSpPr>
      <xdr:spPr>
        <a:xfrm>
          <a:off x="11191875" y="683446"/>
          <a:ext cx="5435442" cy="4423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Aralık Birleştir: Birdençok</a:t>
          </a:r>
          <a:r>
            <a:rPr lang="tr-TR" sz="1100" b="0" i="0" u="none" strike="noStrike" baseline="0">
              <a:solidFill>
                <a:srgbClr val="000000"/>
              </a:solidFill>
              <a:effectLst/>
              <a:latin typeface="Segoe UI" panose="020B0502040204020203" pitchFamily="34" charset="0"/>
              <a:cs typeface="Segoe UI" panose="020B0502040204020203" pitchFamily="34" charset="0"/>
            </a:rPr>
            <a:t> metni, hücreyi birleştirir. Boşlukları birleşime dahil etmez</a:t>
          </a:r>
          <a:r>
            <a:rPr lang="tr-TR" sz="1100" b="0" i="0" u="none" strike="noStrike">
              <a:solidFill>
                <a:srgbClr val="000000"/>
              </a:solidFill>
              <a:effectLst/>
              <a:latin typeface="Segoe UI" panose="020B0502040204020203" pitchFamily="34" charset="0"/>
              <a:cs typeface="Segoe UI" panose="020B0502040204020203" pitchFamily="34" charset="0"/>
            </a:rPr>
            <a:t>.</a:t>
          </a:r>
          <a:r>
            <a:rPr lang="tr-TR" sz="1100">
              <a:latin typeface="Segoe UI" panose="020B0502040204020203" pitchFamily="34" charset="0"/>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=birleştir( </a:t>
          </a:r>
          <a:r>
            <a:rPr kumimoji="0" lang="tr-TR" sz="1100" b="1" i="0" u="none" strike="noStrike" kern="0" cap="none" spc="0" normalizeH="0" baseline="0" noProof="0">
              <a:ln>
                <a:noFill/>
              </a:ln>
              <a:solidFill>
                <a:srgbClr val="0070C0"/>
              </a:solidFill>
              <a:effectLst/>
              <a:uLnTx/>
              <a:uFillTx/>
              <a:latin typeface="Segoe UI" panose="020B0502040204020203" pitchFamily="34" charset="0"/>
              <a:ea typeface="Segoe UI" pitchFamily="34" charset="0"/>
              <a:cs typeface="Segoe UI" panose="020B0502040204020203" pitchFamily="34" charset="0"/>
            </a:rPr>
            <a:t>metin1</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 </a:t>
          </a:r>
          <a:r>
            <a:rPr kumimoji="0" lang="tr-TR" sz="1100" b="1" i="0" u="none" strike="noStrike" kern="0" cap="none" spc="0" normalizeH="0" baseline="0" noProof="0">
              <a:ln>
                <a:noFill/>
              </a:ln>
              <a:solidFill>
                <a:srgbClr val="F79646">
                  <a:lumMod val="75000"/>
                </a:srgbClr>
              </a:solidFill>
              <a:effectLst/>
              <a:uLnTx/>
              <a:uFillTx/>
              <a:latin typeface="Segoe UI" panose="020B0502040204020203" pitchFamily="34" charset="0"/>
              <a:ea typeface="Segoe UI" pitchFamily="34" charset="0"/>
              <a:cs typeface="Segoe UI" panose="020B0502040204020203" pitchFamily="34" charset="0"/>
            </a:rPr>
            <a:t>metin2; </a:t>
          </a:r>
          <a:r>
            <a:rPr kumimoji="0" lang="tr-TR" sz="1100" b="1" i="0" u="none" strike="noStrike" kern="0" cap="none" spc="0" normalizeH="0" baseline="0" noProof="0">
              <a:ln>
                <a:noFill/>
              </a:ln>
              <a:solidFill>
                <a:schemeClr val="tx1"/>
              </a:solidFill>
              <a:effectLst/>
              <a:uLnTx/>
              <a:uFillTx/>
              <a:latin typeface="Segoe UI" panose="020B0502040204020203" pitchFamily="34" charset="0"/>
              <a:ea typeface="Segoe UI" pitchFamily="34" charset="0"/>
              <a:cs typeface="Segoe UI" panose="020B0502040204020203" pitchFamily="34" charset="0"/>
            </a:rPr>
            <a:t>...</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Aralık Birleştir komutu ile farklı hücreleri seçerek birleştirebilirsiniz.</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İki farklı hücreyi seçerken bitişikse : (iki nokta üst üste) ayrı ise ;  (noktalı virgül) ile ayrılmalıdır.</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Hücre haricinde metinsel ifade girilecekse de ; ile metin alanı açılır ve "tırnak" ile ifade girilir.</a:t>
          </a:r>
        </a:p>
        <a:p>
          <a:pPr marL="0" indent="0" algn="l" defTabSz="914400" rtl="0" eaLnBrk="1" latinLnBrk="0" hangingPunct="1"/>
          <a:endParaRPr lang="tr-TR" sz="1100" b="0" i="0" u="none" strike="noStrike">
            <a:solidFill>
              <a:srgbClr val="000000"/>
            </a:solidFill>
            <a:effectLst/>
            <a:latin typeface="Segoe UI" panose="020B0502040204020203" pitchFamily="34" charset="0"/>
            <a:cs typeface="Segoe UI" panose="020B0502040204020203" pitchFamily="34" charset="0"/>
          </a:endParaRPr>
        </a:p>
        <a:p>
          <a:pPr marL="0" indent="0" algn="l" defTabSz="914400" rtl="0" eaLnBrk="1" latinLnBrk="0" hangingPunct="1"/>
          <a:r>
            <a:rPr lang="tr-TR" sz="1100" b="0" i="0" u="none" strike="noStrike">
              <a:solidFill>
                <a:srgbClr val="FF0000"/>
              </a:solidFill>
              <a:effectLst/>
              <a:latin typeface="Segoe UI" panose="020B0502040204020203" pitchFamily="34" charset="0"/>
              <a:cs typeface="Segoe UI" panose="020B0502040204020203" pitchFamily="34" charset="0"/>
            </a:rPr>
            <a:t>Birleştir komutu ile arasındaki en</a:t>
          </a:r>
          <a:r>
            <a:rPr lang="tr-TR" sz="1100" b="0" i="0" u="none" strike="noStrike" baseline="0">
              <a:solidFill>
                <a:srgbClr val="FF0000"/>
              </a:solidFill>
              <a:effectLst/>
              <a:latin typeface="Segoe UI" panose="020B0502040204020203" pitchFamily="34" charset="0"/>
              <a:cs typeface="Segoe UI" panose="020B0502040204020203" pitchFamily="34" charset="0"/>
            </a:rPr>
            <a:t> önemli fark Birleştir komutunda hücreler ; ile tek tek ayrılırken, AralıkBirleştir komutu ile birden fazla : ile hücre birlikte seçilebilir.</a:t>
          </a:r>
          <a:endParaRPr lang="tr-TR" sz="1100" b="0" i="0" u="none" strike="noStrike">
            <a:solidFill>
              <a:srgbClr val="FF0000"/>
            </a:solidFill>
            <a:effectLst/>
            <a:latin typeface="Segoe UI" panose="020B0502040204020203" pitchFamily="34" charset="0"/>
            <a:cs typeface="Segoe UI" panose="020B0502040204020203" pitchFamily="34" charset="0"/>
          </a:endParaRPr>
        </a:p>
        <a:p>
          <a:pPr marL="0" indent="0" algn="l" defTabSz="914400" rtl="0" eaLnBrk="1" latinLnBrk="0" hangingPunct="1"/>
          <a:endParaRPr lang="tr-TR" sz="1100" b="0" i="0" u="none" strike="noStrike">
            <a:solidFill>
              <a:srgbClr val="FF0000"/>
            </a:solidFill>
            <a:effectLst/>
            <a:latin typeface="Segoe UI" panose="020B0502040204020203" pitchFamily="34" charset="0"/>
            <a:cs typeface="Segoe UI" panose="020B0502040204020203" pitchFamily="34" charset="0"/>
          </a:endParaRPr>
        </a:p>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Yazım Örnekleri</a:t>
          </a:r>
        </a:p>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ARALIKBİRLEŞTİR(A4:E4)</a:t>
          </a:r>
          <a:r>
            <a:rPr lang="tr-TR" sz="1100">
              <a:latin typeface="Segoe UI" panose="020B0502040204020203" pitchFamily="34" charset="0"/>
              <a:cs typeface="Segoe UI" panose="020B0502040204020203" pitchFamily="34" charset="0"/>
            </a:rPr>
            <a:t> 		</a:t>
          </a:r>
          <a:r>
            <a:rPr lang="tr-TR" sz="1100" b="0" i="0" u="none" strike="noStrike">
              <a:solidFill>
                <a:srgbClr val="000000"/>
              </a:solidFill>
              <a:effectLst/>
              <a:latin typeface="Segoe UI" panose="020B0502040204020203" pitchFamily="34" charset="0"/>
              <a:cs typeface="Segoe UI" panose="020B0502040204020203" pitchFamily="34" charset="0"/>
            </a:rPr>
            <a:t>DenizKayaEManisa25</a:t>
          </a:r>
          <a:r>
            <a:rPr lang="tr-TR" sz="1100">
              <a:latin typeface="Segoe UI" panose="020B0502040204020203" pitchFamily="34" charset="0"/>
              <a:cs typeface="Segoe UI" panose="020B0502040204020203" pitchFamily="34" charset="0"/>
            </a:rPr>
            <a:t> </a:t>
          </a:r>
          <a:r>
            <a:rPr lang="tr-TR" sz="1100" b="0" i="0" u="none" strike="noStrike">
              <a:solidFill>
                <a:srgbClr val="000000"/>
              </a:solidFill>
              <a:effectLst/>
              <a:latin typeface="Segoe UI" panose="020B0502040204020203" pitchFamily="34" charset="0"/>
              <a:cs typeface="Segoe UI" panose="020B0502040204020203" pitchFamily="34" charset="0"/>
            </a:rPr>
            <a:t>	</a:t>
          </a:r>
        </a:p>
        <a:p>
          <a:pPr marL="0" indent="0" algn="l" defTabSz="914400" rtl="0" eaLnBrk="1" latinLnBrk="0" hangingPunct="1"/>
          <a:r>
            <a:rPr lang="tr-TR" sz="1100" b="1" i="0" u="none" strike="noStrike">
              <a:solidFill>
                <a:srgbClr val="E26B0A"/>
              </a:solidFill>
              <a:effectLst/>
              <a:latin typeface="Segoe UI" panose="020B0502040204020203" pitchFamily="34" charset="0"/>
              <a:cs typeface="Segoe UI" panose="020B0502040204020203" pitchFamily="34" charset="0"/>
            </a:rPr>
            <a:t>ARALIKBİRLEŞTİR(A4;" ";B4)</a:t>
          </a:r>
          <a:r>
            <a:rPr lang="tr-TR" sz="1100">
              <a:latin typeface="Segoe UI" panose="020B0502040204020203" pitchFamily="34" charset="0"/>
              <a:cs typeface="Segoe UI" panose="020B0502040204020203" pitchFamily="34" charset="0"/>
            </a:rPr>
            <a:t> 	</a:t>
          </a:r>
          <a:r>
            <a:rPr lang="tr-TR" sz="1100" b="1" i="0" u="none" strike="noStrike">
              <a:solidFill>
                <a:srgbClr val="E26B0A"/>
              </a:solidFill>
              <a:effectLst/>
              <a:latin typeface="Segoe UI" panose="020B0502040204020203" pitchFamily="34" charset="0"/>
              <a:cs typeface="Segoe UI" panose="020B0502040204020203" pitchFamily="34" charset="0"/>
            </a:rPr>
            <a:t>Deniz Kaya</a:t>
          </a:r>
          <a:r>
            <a:rPr lang="tr-TR" sz="1100">
              <a:latin typeface="Segoe UI" panose="020B0502040204020203" pitchFamily="34" charset="0"/>
              <a:cs typeface="Segoe UI" panose="020B0502040204020203" pitchFamily="34" charset="0"/>
            </a:rPr>
            <a:t> 	</a:t>
          </a:r>
        </a:p>
        <a:p>
          <a:pPr marL="0" indent="0" algn="l" defTabSz="914400" rtl="0" eaLnBrk="1" latinLnBrk="0" hangingPunct="1"/>
          <a:r>
            <a:rPr lang="tr-TR" sz="1100" b="1" i="0" u="none" strike="noStrike">
              <a:solidFill>
                <a:srgbClr val="FF0000"/>
              </a:solidFill>
              <a:effectLst/>
              <a:latin typeface="Segoe UI" panose="020B0502040204020203" pitchFamily="34" charset="0"/>
              <a:cs typeface="Segoe UI" panose="020B0502040204020203" pitchFamily="34" charset="0"/>
            </a:rPr>
            <a:t>ARALIKBİRLEŞTİR("Benim adım ";A4)</a:t>
          </a:r>
          <a:r>
            <a:rPr lang="tr-TR" sz="1100">
              <a:latin typeface="Segoe UI" panose="020B0502040204020203" pitchFamily="34" charset="0"/>
              <a:cs typeface="Segoe UI" panose="020B0502040204020203" pitchFamily="34" charset="0"/>
            </a:rPr>
            <a:t> 	</a:t>
          </a:r>
          <a:r>
            <a:rPr lang="tr-TR" sz="1100" b="1" i="0" u="none" strike="noStrike">
              <a:solidFill>
                <a:srgbClr val="FF0000"/>
              </a:solidFill>
              <a:effectLst/>
              <a:latin typeface="Segoe UI" panose="020B0502040204020203" pitchFamily="34" charset="0"/>
              <a:cs typeface="Segoe UI" panose="020B0502040204020203" pitchFamily="34" charset="0"/>
            </a:rPr>
            <a:t>Benim adım Deniz</a:t>
          </a:r>
          <a:r>
            <a:rPr lang="tr-TR" sz="1100">
              <a:latin typeface="Segoe UI" panose="020B0502040204020203" pitchFamily="34" charset="0"/>
              <a:cs typeface="Segoe UI" panose="020B0502040204020203" pitchFamily="34" charset="0"/>
            </a:rPr>
            <a:t> </a:t>
          </a:r>
          <a:endParaRPr kumimoji="0" lang="tr-TR" sz="1100" b="0" i="0" u="none" strike="noStrike" kern="0" cap="none" spc="0" normalizeH="0" baseline="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indent="0" algn="l" defTabSz="914400" rtl="0" eaLnBrk="1" latinLnBrk="0" hangingPunct="1"/>
          <a:r>
            <a:rPr lang="tr-TR" sz="1100" b="1" i="0" u="none" strike="noStrike">
              <a:solidFill>
                <a:srgbClr val="7030A0"/>
              </a:solidFill>
              <a:effectLst/>
              <a:latin typeface="Segoe UI" panose="020B0502040204020203" pitchFamily="34" charset="0"/>
              <a:cs typeface="Segoe UI" panose="020B0502040204020203" pitchFamily="34" charset="0"/>
            </a:rPr>
            <a:t>ARALIKBİRLEŞTİR(A6;" ";E6;" yaşında.")</a:t>
          </a:r>
          <a:r>
            <a:rPr lang="tr-TR" sz="1100">
              <a:latin typeface="Segoe UI" panose="020B0502040204020203" pitchFamily="34" charset="0"/>
              <a:cs typeface="Segoe UI" panose="020B0502040204020203" pitchFamily="34" charset="0"/>
            </a:rPr>
            <a:t> 	</a:t>
          </a:r>
          <a:r>
            <a:rPr lang="tr-TR" sz="1100" b="1" i="0" u="none" strike="noStrike">
              <a:solidFill>
                <a:srgbClr val="7030A0"/>
              </a:solidFill>
              <a:effectLst/>
              <a:latin typeface="Segoe UI" panose="020B0502040204020203" pitchFamily="34" charset="0"/>
              <a:cs typeface="Segoe UI" panose="020B0502040204020203" pitchFamily="34" charset="0"/>
            </a:rPr>
            <a:t>Ayşe 36 yaşında.</a:t>
          </a:r>
          <a:r>
            <a:rPr lang="tr-TR" sz="1100">
              <a:latin typeface="Segoe UI" panose="020B0502040204020203" pitchFamily="34" charset="0"/>
              <a:cs typeface="Segoe UI" panose="020B0502040204020203" pitchFamily="34" charset="0"/>
            </a:rPr>
            <a:t> </a:t>
          </a:r>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indent="0" algn="l" defTabSz="914400" rtl="0" eaLnBrk="1" latinLnBrk="0" hangingPunct="1"/>
          <a:endParaRPr lang="tr-TR" sz="1100" b="1" i="0" u="none" strike="noStrike" kern="0" cap="none" spc="0" normalizeH="0" baseline="0">
            <a:ln>
              <a:noFill/>
            </a:ln>
            <a:solidFill>
              <a:schemeClr val="accent6">
                <a:lumMod val="75000"/>
              </a:schemeClr>
            </a:solidFill>
            <a:effectLst/>
            <a:uLnTx/>
            <a:uFillTx/>
            <a:latin typeface="Segoe UI" panose="020B0502040204020203" pitchFamily="34" charset="0"/>
            <a:ea typeface="Segoe UI" pitchFamily="34" charset="0"/>
            <a:cs typeface="Segoe UI" panose="020B0502040204020203" pitchFamily="34" charset="0"/>
          </a:endParaRPr>
        </a:p>
        <a:p>
          <a:pPr marL="0" indent="0" algn="l" defTabSz="914400" rtl="0" eaLnBrk="1" latinLnBrk="0" hangingPunct="1"/>
          <a:r>
            <a:rPr lang="tr-TR" sz="1100" b="1" i="0" u="none" strike="noStrike" kern="0" cap="none" spc="0" normalizeH="0" baseline="0">
              <a:ln>
                <a:noFill/>
              </a:ln>
              <a:solidFill>
                <a:schemeClr val="tx1"/>
              </a:solidFill>
              <a:effectLst/>
              <a:uLnTx/>
              <a:uFillTx/>
              <a:latin typeface="Segoe UI" panose="020B0502040204020203" pitchFamily="34" charset="0"/>
              <a:ea typeface="Segoe UI" pitchFamily="34" charset="0"/>
              <a:cs typeface="Segoe UI" panose="020B0502040204020203" pitchFamily="34" charset="0"/>
            </a:rPr>
            <a:t>Formül yazarken hücreden başka bir hücre veya "tırnak" içinde bir ifade yazılacaksa ; ile ayrılmalıdır.</a:t>
          </a: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tr-TR" sz="1100" b="0" i="0" u="none" strike="noStrike" kern="0" cap="none" spc="0" normalizeH="0" baseline="0">
            <a:ln>
              <a:noFill/>
            </a:ln>
            <a:solidFill>
              <a:srgbClr val="00B050"/>
            </a:solidFill>
            <a:effectLst/>
            <a:uLnTx/>
            <a:uFillTx/>
            <a:latin typeface="Segoe UI" panose="020B0502040204020203" pitchFamily="34" charset="0"/>
            <a:ea typeface="Segoe UI" pitchFamily="34" charset="0"/>
            <a:cs typeface="Segoe UI" panose="020B0502040204020203" pitchFamily="34" charset="0"/>
          </a:endParaRP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12</xdr:col>
      <xdr:colOff>146686</xdr:colOff>
      <xdr:row>0</xdr:row>
      <xdr:rowOff>38101</xdr:rowOff>
    </xdr:from>
    <xdr:to>
      <xdr:col>12</xdr:col>
      <xdr:colOff>504825</xdr:colOff>
      <xdr:row>1</xdr:row>
      <xdr:rowOff>60960</xdr:rowOff>
    </xdr:to>
    <xdr:pic>
      <xdr:nvPicPr>
        <xdr:cNvPr id="2" name="Resim 1">
          <a:extLst>
            <a:ext uri="{FF2B5EF4-FFF2-40B4-BE49-F238E27FC236}">
              <a16:creationId xmlns:a16="http://schemas.microsoft.com/office/drawing/2014/main" id="{5992B503-945A-4012-A4A9-028159FA2E8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8746" y="38101"/>
          <a:ext cx="358139" cy="327659"/>
        </a:xfrm>
        <a:prstGeom prst="rect">
          <a:avLst/>
        </a:prstGeom>
      </xdr:spPr>
    </xdr:pic>
    <xdr:clientData/>
  </xdr:twoCellAnchor>
  <xdr:twoCellAnchor>
    <xdr:from>
      <xdr:col>15</xdr:col>
      <xdr:colOff>0</xdr:colOff>
      <xdr:row>0</xdr:row>
      <xdr:rowOff>0</xdr:rowOff>
    </xdr:from>
    <xdr:to>
      <xdr:col>24</xdr:col>
      <xdr:colOff>182880</xdr:colOff>
      <xdr:row>14</xdr:row>
      <xdr:rowOff>0</xdr:rowOff>
    </xdr:to>
    <xdr:sp macro="" textlink="">
      <xdr:nvSpPr>
        <xdr:cNvPr id="3" name="Arka plan" descr="Arka plan">
          <a:extLst>
            <a:ext uri="{FF2B5EF4-FFF2-40B4-BE49-F238E27FC236}">
              <a16:creationId xmlns:a16="http://schemas.microsoft.com/office/drawing/2014/main" id="{52F83713-2914-408A-B852-029F552794D5}"/>
            </a:ext>
          </a:extLst>
        </xdr:cNvPr>
        <xdr:cNvSpPr/>
      </xdr:nvSpPr>
      <xdr:spPr>
        <a:xfrm>
          <a:off x="11003280" y="0"/>
          <a:ext cx="5806440" cy="542544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twoCellAnchor>
  <xdr:twoCellAnchor>
    <xdr:from>
      <xdr:col>15</xdr:col>
      <xdr:colOff>188011</xdr:colOff>
      <xdr:row>0</xdr:row>
      <xdr:rowOff>131544</xdr:rowOff>
    </xdr:from>
    <xdr:to>
      <xdr:col>23</xdr:col>
      <xdr:colOff>507033</xdr:colOff>
      <xdr:row>2</xdr:row>
      <xdr:rowOff>50726</xdr:rowOff>
    </xdr:to>
    <xdr:sp macro="" textlink="">
      <xdr:nvSpPr>
        <xdr:cNvPr id="4" name="Adım" descr="Temel bilgiler: Excel’le matematik işlemleri yapma&#10;">
          <a:extLst>
            <a:ext uri="{FF2B5EF4-FFF2-40B4-BE49-F238E27FC236}">
              <a16:creationId xmlns:a16="http://schemas.microsoft.com/office/drawing/2014/main" id="{435A99C1-1CB8-4182-8212-409EC99AD9A6}"/>
            </a:ext>
          </a:extLst>
        </xdr:cNvPr>
        <xdr:cNvSpPr txBox="1"/>
      </xdr:nvSpPr>
      <xdr:spPr>
        <a:xfrm>
          <a:off x="11191291" y="131544"/>
          <a:ext cx="5317742" cy="52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t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Metin Birleştir</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15</xdr:col>
      <xdr:colOff>13208</xdr:colOff>
      <xdr:row>2</xdr:row>
      <xdr:rowOff>6955</xdr:rowOff>
    </xdr:from>
    <xdr:to>
      <xdr:col>24</xdr:col>
      <xdr:colOff>144880</xdr:colOff>
      <xdr:row>2</xdr:row>
      <xdr:rowOff>6955</xdr:rowOff>
    </xdr:to>
    <xdr:cxnSp macro="">
      <xdr:nvCxnSpPr>
        <xdr:cNvPr id="5" name="Üst çizgi" descr="Dekoratif çizgi">
          <a:extLst>
            <a:ext uri="{FF2B5EF4-FFF2-40B4-BE49-F238E27FC236}">
              <a16:creationId xmlns:a16="http://schemas.microsoft.com/office/drawing/2014/main" id="{5F63EC48-6B8D-4B23-813B-CDFF6D205954}"/>
            </a:ext>
          </a:extLst>
        </xdr:cNvPr>
        <xdr:cNvCxnSpPr>
          <a:cxnSpLocks/>
        </xdr:cNvCxnSpPr>
      </xdr:nvCxnSpPr>
      <xdr:spPr>
        <a:xfrm>
          <a:off x="11016488" y="616555"/>
          <a:ext cx="5755232"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188595</xdr:colOff>
      <xdr:row>2</xdr:row>
      <xdr:rowOff>73846</xdr:rowOff>
    </xdr:from>
    <xdr:to>
      <xdr:col>24</xdr:col>
      <xdr:colOff>477</xdr:colOff>
      <xdr:row>14</xdr:row>
      <xdr:rowOff>0</xdr:rowOff>
    </xdr:to>
    <xdr:sp macro="" textlink="">
      <xdr:nvSpPr>
        <xdr:cNvPr id="7" name="mtn_Adım" descr="Excel’de yerleşik işlevlerin hiçbirini kullanmadan Toplama, Çıkarma, Çarpma ve Bölme yapabilirsiniz. İşleçleri kullanmanız yeterlidir: +, -, *, /. Tüm formüller eşittir (=) işaretiyle başlar.">
          <a:extLst>
            <a:ext uri="{FF2B5EF4-FFF2-40B4-BE49-F238E27FC236}">
              <a16:creationId xmlns:a16="http://schemas.microsoft.com/office/drawing/2014/main" id="{5BEEB4FC-B295-4301-82EE-541D7FE3BA7E}"/>
            </a:ext>
          </a:extLst>
        </xdr:cNvPr>
        <xdr:cNvSpPr txBox="1"/>
      </xdr:nvSpPr>
      <xdr:spPr>
        <a:xfrm>
          <a:off x="11191875" y="683446"/>
          <a:ext cx="5435442" cy="4423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Metin Birleştir: Birleştir ve AralıkBirleştir komutuna benzer. Sınırlayıcı özelliğiyle</a:t>
          </a:r>
          <a:r>
            <a:rPr lang="tr-TR" sz="1100" b="0" i="0" u="none" strike="noStrike" baseline="0">
              <a:solidFill>
                <a:srgbClr val="000000"/>
              </a:solidFill>
              <a:effectLst/>
              <a:latin typeface="Segoe UI" panose="020B0502040204020203" pitchFamily="34" charset="0"/>
              <a:cs typeface="Segoe UI" panose="020B0502040204020203" pitchFamily="34" charset="0"/>
            </a:rPr>
            <a:t> hücreler arasına boşluk, nokta, virgül gibi ifadeler tek tanımlamayla tüm veriler arasına atanır. Birleştir komutunda her hücreden sonra boşluk ifadesi giriliyordu. Metinbirleştir de boşluk ifadesi bir kere yazılacak, seçilen tüm hücrelere uygulanacak. Sürekli boşluk komutu yazılmayacak. </a:t>
          </a:r>
        </a:p>
        <a:p>
          <a:pPr marL="0" indent="0" algn="l" defTabSz="914400" rtl="0" eaLnBrk="1" latinLnBrk="0" hangingPunct="1"/>
          <a:r>
            <a:rPr lang="tr-TR" sz="1100">
              <a:latin typeface="Segoe UI" panose="020B0502040204020203" pitchFamily="34" charset="0"/>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=MetinBirleştir( </a:t>
          </a:r>
          <a:r>
            <a:rPr kumimoji="0" lang="tr-TR" sz="1100" b="1" i="0" u="none" strike="noStrike" kern="0" cap="none" spc="0" normalizeH="0" baseline="0" noProof="0">
              <a:ln>
                <a:noFill/>
              </a:ln>
              <a:solidFill>
                <a:srgbClr val="0070C0"/>
              </a:solidFill>
              <a:effectLst/>
              <a:uLnTx/>
              <a:uFillTx/>
              <a:latin typeface="Segoe UI" panose="020B0502040204020203" pitchFamily="34" charset="0"/>
              <a:ea typeface="Segoe UI" pitchFamily="34" charset="0"/>
              <a:cs typeface="Segoe UI" panose="020B0502040204020203" pitchFamily="34" charset="0"/>
            </a:rPr>
            <a:t>Sınırlayıcı</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 </a:t>
          </a:r>
          <a:r>
            <a:rPr kumimoji="0" lang="tr-TR" sz="1100" b="1" i="0" u="none" strike="noStrike" kern="0" cap="none" spc="0" normalizeH="0" baseline="0" noProof="0">
              <a:ln>
                <a:noFill/>
              </a:ln>
              <a:solidFill>
                <a:srgbClr val="00B050"/>
              </a:solidFill>
              <a:effectLst/>
              <a:uLnTx/>
              <a:uFillTx/>
              <a:latin typeface="Segoe UI" panose="020B0502040204020203" pitchFamily="34" charset="0"/>
              <a:ea typeface="Segoe UI" pitchFamily="34" charset="0"/>
              <a:cs typeface="Segoe UI" panose="020B0502040204020203" pitchFamily="34" charset="0"/>
            </a:rPr>
            <a:t>Boşlukları Yoksay</a:t>
          </a:r>
          <a:r>
            <a:rPr kumimoji="0" lang="tr-TR" sz="1100" b="1" i="0" u="none" strike="noStrike" kern="0" cap="none" spc="0" normalizeH="0" baseline="0" noProof="0">
              <a:ln>
                <a:noFill/>
              </a:ln>
              <a:solidFill>
                <a:srgbClr val="F79646">
                  <a:lumMod val="75000"/>
                </a:srgbClr>
              </a:solidFill>
              <a:effectLst/>
              <a:uLnTx/>
              <a:uFillTx/>
              <a:latin typeface="Segoe UI" panose="020B0502040204020203" pitchFamily="34" charset="0"/>
              <a:ea typeface="Segoe UI" pitchFamily="34" charset="0"/>
              <a:cs typeface="Segoe UI" panose="020B0502040204020203" pitchFamily="34" charset="0"/>
            </a:rPr>
            <a:t>; Aralık</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1" i="0" u="none" strike="noStrike" kern="0" cap="none" spc="0" normalizeH="0" baseline="0" noProof="0">
              <a:ln>
                <a:noFill/>
              </a:ln>
              <a:solidFill>
                <a:srgbClr val="0070C0"/>
              </a:solidFill>
              <a:effectLst/>
              <a:uLnTx/>
              <a:uFillTx/>
              <a:latin typeface="Segoe UI" panose="020B0502040204020203" pitchFamily="34" charset="0"/>
              <a:ea typeface="Segoe UI" pitchFamily="34" charset="0"/>
              <a:cs typeface="Segoe UI" panose="020B0502040204020203" pitchFamily="34" charset="0"/>
            </a:rPr>
            <a:t>Sınırlayıcı: Hücreler arasında görünecek ifade boşluk " ", nokta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1" i="0" u="none" strike="noStrike" kern="0" cap="none" spc="0" normalizeH="0" baseline="0" noProof="0">
              <a:ln>
                <a:noFill/>
              </a:ln>
              <a:solidFill>
                <a:srgbClr val="00B050"/>
              </a:solidFill>
              <a:effectLst/>
              <a:uLnTx/>
              <a:uFillTx/>
              <a:latin typeface="Segoe UI" panose="020B0502040204020203" pitchFamily="34" charset="0"/>
              <a:ea typeface="Segoe UI" pitchFamily="34" charset="0"/>
              <a:cs typeface="Segoe UI" panose="020B0502040204020203" pitchFamily="34" charset="0"/>
            </a:rPr>
            <a:t>Boşlukları Yoksay: Boş hücreler dahil edilecekse YANLIŞ, dahil edilmeyecekse DOĞRU yazılır.</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1" i="0" u="none" strike="noStrike" kern="0" cap="none" spc="0" normalizeH="0" baseline="0" noProof="0">
              <a:ln>
                <a:noFill/>
              </a:ln>
              <a:solidFill>
                <a:srgbClr val="F79646">
                  <a:lumMod val="75000"/>
                </a:srgbClr>
              </a:solidFill>
              <a:effectLst/>
              <a:uLnTx/>
              <a:uFillTx/>
              <a:latin typeface="Segoe UI" panose="020B0502040204020203" pitchFamily="34" charset="0"/>
              <a:ea typeface="Segoe UI" pitchFamily="34" charset="0"/>
              <a:cs typeface="Segoe UI" panose="020B0502040204020203" pitchFamily="34" charset="0"/>
            </a:rPr>
            <a:t>Aralık: Birleştirilecek aralık seçilir.</a:t>
          </a:r>
          <a:endParaRPr lang="tr-TR" sz="1100" b="0" i="0" u="none" strike="noStrike">
            <a:solidFill>
              <a:srgbClr val="000000"/>
            </a:solidFill>
            <a:effectLst/>
            <a:latin typeface="Segoe UI" panose="020B0502040204020203" pitchFamily="34" charset="0"/>
            <a:cs typeface="Segoe UI" panose="020B0502040204020203" pitchFamily="34" charset="0"/>
          </a:endParaRPr>
        </a:p>
        <a:p>
          <a:pPr marL="0" indent="0" algn="l" defTabSz="914400" rtl="0" eaLnBrk="1" latinLnBrk="0" hangingPunct="1"/>
          <a:endParaRPr lang="tr-TR" sz="1100" b="0" i="0" u="none" strike="noStrike">
            <a:solidFill>
              <a:srgbClr val="FF0000"/>
            </a:solidFill>
            <a:effectLst/>
            <a:latin typeface="Segoe UI" panose="020B0502040204020203" pitchFamily="34" charset="0"/>
            <a:cs typeface="Segoe UI" panose="020B0502040204020203" pitchFamily="34" charset="0"/>
          </a:endParaRPr>
        </a:p>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Yazım Örnekleri</a:t>
          </a:r>
        </a:p>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Metinbirleştir(</a:t>
          </a:r>
          <a:r>
            <a:rPr lang="tr-TR" sz="1100" b="1" i="0" u="none" strike="noStrike">
              <a:solidFill>
                <a:schemeClr val="tx2"/>
              </a:solidFill>
              <a:effectLst/>
              <a:latin typeface="Segoe UI" panose="020B0502040204020203" pitchFamily="34" charset="0"/>
              <a:cs typeface="Segoe UI" panose="020B0502040204020203" pitchFamily="34" charset="0"/>
            </a:rPr>
            <a:t>"."</a:t>
          </a:r>
          <a:r>
            <a:rPr lang="tr-TR" sz="1100" b="0" i="0" u="none" strike="noStrike">
              <a:solidFill>
                <a:srgbClr val="000000"/>
              </a:solidFill>
              <a:effectLst/>
              <a:latin typeface="Segoe UI" panose="020B0502040204020203" pitchFamily="34" charset="0"/>
              <a:cs typeface="Segoe UI" panose="020B0502040204020203" pitchFamily="34" charset="0"/>
            </a:rPr>
            <a:t>;</a:t>
          </a:r>
          <a:r>
            <a:rPr lang="tr-TR" sz="1100" b="1" i="0" u="none" strike="noStrike">
              <a:solidFill>
                <a:srgbClr val="00B050"/>
              </a:solidFill>
              <a:effectLst/>
              <a:latin typeface="Segoe UI" panose="020B0502040204020203" pitchFamily="34" charset="0"/>
              <a:cs typeface="Segoe UI" panose="020B0502040204020203" pitchFamily="34" charset="0"/>
            </a:rPr>
            <a:t>Doğru</a:t>
          </a:r>
          <a:r>
            <a:rPr lang="tr-TR" sz="1100" b="0" i="0" u="none" strike="noStrike">
              <a:solidFill>
                <a:srgbClr val="000000"/>
              </a:solidFill>
              <a:effectLst/>
              <a:latin typeface="Segoe UI" panose="020B0502040204020203" pitchFamily="34" charset="0"/>
              <a:cs typeface="Segoe UI" panose="020B0502040204020203" pitchFamily="34" charset="0"/>
            </a:rPr>
            <a:t>;</a:t>
          </a:r>
          <a:r>
            <a:rPr lang="tr-TR" sz="1100" b="1" i="0" u="none" strike="noStrike">
              <a:solidFill>
                <a:schemeClr val="accent6">
                  <a:lumMod val="75000"/>
                </a:schemeClr>
              </a:solidFill>
              <a:effectLst/>
              <a:latin typeface="Segoe UI" panose="020B0502040204020203" pitchFamily="34" charset="0"/>
              <a:cs typeface="Segoe UI" panose="020B0502040204020203" pitchFamily="34" charset="0"/>
            </a:rPr>
            <a:t>A4:E4</a:t>
          </a:r>
          <a:r>
            <a:rPr lang="tr-TR" sz="1100" b="0" i="0" u="none" strike="noStrike">
              <a:solidFill>
                <a:srgbClr val="000000"/>
              </a:solidFill>
              <a:effectLst/>
              <a:latin typeface="Segoe UI" panose="020B0502040204020203" pitchFamily="34" charset="0"/>
              <a:cs typeface="Segoe UI" panose="020B0502040204020203" pitchFamily="34" charset="0"/>
            </a:rPr>
            <a:t>)</a:t>
          </a:r>
          <a:r>
            <a:rPr lang="tr-TR" sz="1100">
              <a:latin typeface="Segoe UI" panose="020B0502040204020203" pitchFamily="34" charset="0"/>
              <a:cs typeface="Segoe UI" panose="020B0502040204020203" pitchFamily="34" charset="0"/>
            </a:rPr>
            <a:t> 	</a:t>
          </a:r>
          <a:r>
            <a:rPr lang="tr-TR" sz="1100" b="0" i="0" u="none" strike="noStrike">
              <a:solidFill>
                <a:srgbClr val="000000"/>
              </a:solidFill>
              <a:effectLst/>
              <a:latin typeface="Segoe UI" panose="020B0502040204020203" pitchFamily="34" charset="0"/>
              <a:cs typeface="Segoe UI" panose="020B0502040204020203" pitchFamily="34" charset="0"/>
            </a:rPr>
            <a:t>Deniz.Kaya.E.25</a:t>
          </a:r>
          <a:r>
            <a:rPr lang="tr-TR" sz="1100">
              <a:latin typeface="Segoe UI" panose="020B0502040204020203" pitchFamily="34" charset="0"/>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srgbClr val="000000"/>
              </a:solidFill>
              <a:effectLst/>
              <a:uLnTx/>
              <a:uFillTx/>
              <a:latin typeface="Segoe UI" panose="020B0502040204020203" pitchFamily="34" charset="0"/>
              <a:ea typeface="+mn-ea"/>
              <a:cs typeface="Segoe UI" panose="020B0502040204020203" pitchFamily="34" charset="0"/>
            </a:rPr>
            <a:t>Metinbirleştir(</a:t>
          </a:r>
          <a:r>
            <a:rPr kumimoji="0" lang="tr-TR" sz="1100" b="1" i="0" u="none" strike="noStrike" kern="0" cap="none" spc="0" normalizeH="0" baseline="0" noProof="0">
              <a:ln>
                <a:noFill/>
              </a:ln>
              <a:solidFill>
                <a:srgbClr val="1F497D"/>
              </a:solidFill>
              <a:effectLst/>
              <a:uLnTx/>
              <a:uFillTx/>
              <a:latin typeface="Segoe UI" panose="020B0502040204020203" pitchFamily="34" charset="0"/>
              <a:ea typeface="+mn-ea"/>
              <a:cs typeface="Segoe UI" panose="020B0502040204020203" pitchFamily="34" charset="0"/>
            </a:rPr>
            <a:t>"."</a:t>
          </a:r>
          <a:r>
            <a:rPr kumimoji="0" lang="tr-TR" sz="1100" b="0" i="0" u="none" strike="noStrike" kern="0" cap="none" spc="0" normalizeH="0" baseline="0" noProof="0">
              <a:ln>
                <a:noFill/>
              </a:ln>
              <a:solidFill>
                <a:srgbClr val="000000"/>
              </a:solidFill>
              <a:effectLst/>
              <a:uLnTx/>
              <a:uFillTx/>
              <a:latin typeface="Segoe UI" panose="020B0502040204020203" pitchFamily="34" charset="0"/>
              <a:ea typeface="+mn-ea"/>
              <a:cs typeface="Segoe UI" panose="020B0502040204020203" pitchFamily="34" charset="0"/>
            </a:rPr>
            <a:t>;</a:t>
          </a:r>
          <a:r>
            <a:rPr kumimoji="0" lang="tr-TR" sz="1100" b="1" i="0" u="none" strike="noStrike" kern="0" cap="none" spc="0" normalizeH="0" baseline="0" noProof="0">
              <a:ln>
                <a:noFill/>
              </a:ln>
              <a:solidFill>
                <a:srgbClr val="00B050"/>
              </a:solidFill>
              <a:effectLst/>
              <a:uLnTx/>
              <a:uFillTx/>
              <a:latin typeface="Segoe UI" panose="020B0502040204020203" pitchFamily="34" charset="0"/>
              <a:ea typeface="+mn-ea"/>
              <a:cs typeface="Segoe UI" panose="020B0502040204020203" pitchFamily="34" charset="0"/>
            </a:rPr>
            <a:t>Yanlış</a:t>
          </a:r>
          <a:r>
            <a:rPr kumimoji="0" lang="tr-TR" sz="1100" b="0" i="0" u="none" strike="noStrike" kern="0" cap="none" spc="0" normalizeH="0" baseline="0" noProof="0">
              <a:ln>
                <a:noFill/>
              </a:ln>
              <a:solidFill>
                <a:srgbClr val="000000"/>
              </a:solidFill>
              <a:effectLst/>
              <a:uLnTx/>
              <a:uFillTx/>
              <a:latin typeface="Segoe UI" panose="020B0502040204020203" pitchFamily="34" charset="0"/>
              <a:ea typeface="+mn-ea"/>
              <a:cs typeface="Segoe UI" panose="020B0502040204020203" pitchFamily="34" charset="0"/>
            </a:rPr>
            <a:t>;</a:t>
          </a:r>
          <a:r>
            <a:rPr kumimoji="0" lang="tr-TR" sz="1100" b="1" i="0" u="none" strike="noStrike" kern="0" cap="none" spc="0" normalizeH="0" baseline="0" noProof="0">
              <a:ln>
                <a:noFill/>
              </a:ln>
              <a:solidFill>
                <a:srgbClr val="F79646">
                  <a:lumMod val="75000"/>
                </a:srgbClr>
              </a:solidFill>
              <a:effectLst/>
              <a:uLnTx/>
              <a:uFillTx/>
              <a:latin typeface="Segoe UI" panose="020B0502040204020203" pitchFamily="34" charset="0"/>
              <a:ea typeface="+mn-ea"/>
              <a:cs typeface="Segoe UI" panose="020B0502040204020203" pitchFamily="34" charset="0"/>
            </a:rPr>
            <a:t>A6:E6</a:t>
          </a:r>
          <a:r>
            <a:rPr kumimoji="0" lang="tr-TR" sz="1100" b="0" i="0" u="none" strike="noStrike" kern="0" cap="none" spc="0" normalizeH="0" baseline="0" noProof="0">
              <a:ln>
                <a:noFill/>
              </a:ln>
              <a:solidFill>
                <a:srgbClr val="000000"/>
              </a:solidFill>
              <a:effectLst/>
              <a:uLnTx/>
              <a:uFillTx/>
              <a:latin typeface="Segoe UI" panose="020B0502040204020203" pitchFamily="34" charset="0"/>
              <a:ea typeface="+mn-ea"/>
              <a:cs typeface="Segoe UI" panose="020B0502040204020203" pitchFamily="34" charset="0"/>
            </a:rPr>
            <a:t>)</a:t>
          </a:r>
          <a:r>
            <a:rPr kumimoji="0" lang="tr-TR" sz="1100" b="0" i="0" u="none" strike="noStrike" kern="0" cap="none" spc="0" normalizeH="0" baseline="0" noProof="0">
              <a:ln>
                <a:noFill/>
              </a:ln>
              <a:solidFill>
                <a:prstClr val="black"/>
              </a:solidFill>
              <a:effectLst/>
              <a:uLnTx/>
              <a:uFillTx/>
              <a:latin typeface="Segoe UI" panose="020B0502040204020203" pitchFamily="34" charset="0"/>
              <a:ea typeface="+mn-ea"/>
              <a:cs typeface="Segoe UI" panose="020B0502040204020203" pitchFamily="34" charset="0"/>
            </a:rPr>
            <a:t> 	</a:t>
          </a:r>
          <a:r>
            <a:rPr kumimoji="0" lang="tr-TR" sz="1100" b="0" i="0" u="none" strike="noStrike" kern="0" cap="none" spc="0" normalizeH="0" baseline="0" noProof="0">
              <a:ln>
                <a:noFill/>
              </a:ln>
              <a:solidFill>
                <a:srgbClr val="000000"/>
              </a:solidFill>
              <a:effectLst/>
              <a:uLnTx/>
              <a:uFillTx/>
              <a:latin typeface="Segoe UI" panose="020B0502040204020203" pitchFamily="34" charset="0"/>
              <a:ea typeface="+mn-ea"/>
              <a:cs typeface="Segoe UI" panose="020B0502040204020203" pitchFamily="34" charset="0"/>
            </a:rPr>
            <a:t>Deniz.Kaya.E..25</a:t>
          </a:r>
          <a:r>
            <a:rPr kumimoji="0" lang="tr-TR" sz="1100" b="0" i="0" u="none" strike="noStrike" kern="0" cap="none" spc="0" normalizeH="0" baseline="0" noProof="0">
              <a:ln>
                <a:noFill/>
              </a:ln>
              <a:solidFill>
                <a:prstClr val="black"/>
              </a:solidFill>
              <a:effectLst/>
              <a:uLnTx/>
              <a:uFillTx/>
              <a:latin typeface="Segoe UI" panose="020B0502040204020203" pitchFamily="34" charset="0"/>
              <a:ea typeface="+mn-ea"/>
              <a:cs typeface="Segoe UI" panose="020B0502040204020203" pitchFamily="34" charset="0"/>
            </a:rPr>
            <a:t> </a:t>
          </a:r>
        </a:p>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	</a:t>
          </a:r>
        </a:p>
        <a:p>
          <a:pPr marL="0" indent="0" algn="l" defTabSz="914400" rtl="0" eaLnBrk="1" latinLnBrk="0" hangingPunct="1"/>
          <a:r>
            <a:rPr lang="tr-TR" sz="1100" b="0" i="0" u="none" strike="noStrike" kern="1200" baseline="0">
              <a:solidFill>
                <a:srgbClr val="000000"/>
              </a:solidFill>
              <a:effectLst/>
              <a:latin typeface="Segoe UI" panose="020B0502040204020203" pitchFamily="34" charset="0"/>
              <a:ea typeface="+mn-ea"/>
              <a:cs typeface="Segoe UI" panose="020B0502040204020203" pitchFamily="34" charset="0"/>
            </a:rPr>
            <a:t>Deniz ve Ayşe satırlarında şehir tanımlı değil.</a:t>
          </a:r>
        </a:p>
        <a:p>
          <a:pPr marL="0" indent="0" algn="l" defTabSz="914400" rtl="0" eaLnBrk="1" latinLnBrk="0" hangingPunct="1"/>
          <a:r>
            <a:rPr lang="tr-TR" sz="1100" b="0" i="0" u="none" strike="noStrike" kern="1200" baseline="0">
              <a:solidFill>
                <a:srgbClr val="000000"/>
              </a:solidFill>
              <a:effectLst/>
              <a:latin typeface="Segoe UI" panose="020B0502040204020203" pitchFamily="34" charset="0"/>
              <a:ea typeface="+mn-ea"/>
              <a:cs typeface="Segoe UI" panose="020B0502040204020203" pitchFamily="34" charset="0"/>
            </a:rPr>
            <a:t>Doğru şartı ile boş olan hücre sayılmadı ve tek nokta devam etti.</a:t>
          </a:r>
        </a:p>
        <a:p>
          <a:pPr marL="0" indent="0" algn="l" defTabSz="914400" rtl="0" eaLnBrk="1" latinLnBrk="0" hangingPunct="1"/>
          <a:r>
            <a:rPr lang="tr-TR" sz="1100" b="0" i="0" u="none" strike="noStrike" kern="1200" baseline="0">
              <a:solidFill>
                <a:srgbClr val="000000"/>
              </a:solidFill>
              <a:effectLst/>
              <a:latin typeface="Segoe UI" panose="020B0502040204020203" pitchFamily="34" charset="0"/>
              <a:ea typeface="+mn-ea"/>
              <a:cs typeface="Segoe UI" panose="020B0502040204020203" pitchFamily="34" charset="0"/>
            </a:rPr>
            <a:t>İkinci örnekte yanlış şartı ile boş hücre sayıldı ve değer varmış gibi nokta eklendi. İki nokta olarak sonuç yansıdı.</a:t>
          </a: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tr-TR" sz="1100" b="0" i="0" u="none" strike="noStrike" kern="0" cap="none" spc="0" normalizeH="0" baseline="0">
            <a:ln>
              <a:noFill/>
            </a:ln>
            <a:solidFill>
              <a:srgbClr val="00B050"/>
            </a:solidFill>
            <a:effectLst/>
            <a:uLnTx/>
            <a:uFillTx/>
            <a:latin typeface="Segoe UI" panose="020B0502040204020203" pitchFamily="34" charset="0"/>
            <a:ea typeface="Segoe UI" pitchFamily="34" charset="0"/>
            <a:cs typeface="Segoe UI" panose="020B0502040204020203" pitchFamily="34" charset="0"/>
          </a:endParaRP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12</xdr:col>
      <xdr:colOff>146686</xdr:colOff>
      <xdr:row>0</xdr:row>
      <xdr:rowOff>38101</xdr:rowOff>
    </xdr:from>
    <xdr:to>
      <xdr:col>12</xdr:col>
      <xdr:colOff>504825</xdr:colOff>
      <xdr:row>1</xdr:row>
      <xdr:rowOff>60960</xdr:rowOff>
    </xdr:to>
    <xdr:pic>
      <xdr:nvPicPr>
        <xdr:cNvPr id="2" name="Resim 1">
          <a:extLst>
            <a:ext uri="{FF2B5EF4-FFF2-40B4-BE49-F238E27FC236}">
              <a16:creationId xmlns:a16="http://schemas.microsoft.com/office/drawing/2014/main" id="{A2B9230D-27CC-42E2-BF80-7563064F77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8746" y="38101"/>
          <a:ext cx="358139" cy="327659"/>
        </a:xfrm>
        <a:prstGeom prst="rect">
          <a:avLst/>
        </a:prstGeom>
      </xdr:spPr>
    </xdr:pic>
    <xdr:clientData/>
  </xdr:twoCellAnchor>
  <xdr:twoCellAnchor>
    <xdr:from>
      <xdr:col>15</xdr:col>
      <xdr:colOff>0</xdr:colOff>
      <xdr:row>0</xdr:row>
      <xdr:rowOff>0</xdr:rowOff>
    </xdr:from>
    <xdr:to>
      <xdr:col>24</xdr:col>
      <xdr:colOff>182880</xdr:colOff>
      <xdr:row>17</xdr:row>
      <xdr:rowOff>243840</xdr:rowOff>
    </xdr:to>
    <xdr:sp macro="" textlink="">
      <xdr:nvSpPr>
        <xdr:cNvPr id="3" name="Arka plan" descr="Arka plan">
          <a:extLst>
            <a:ext uri="{FF2B5EF4-FFF2-40B4-BE49-F238E27FC236}">
              <a16:creationId xmlns:a16="http://schemas.microsoft.com/office/drawing/2014/main" id="{9E7C2419-3D5B-4948-9300-A4849E6B9EB0}"/>
            </a:ext>
          </a:extLst>
        </xdr:cNvPr>
        <xdr:cNvSpPr/>
      </xdr:nvSpPr>
      <xdr:spPr>
        <a:xfrm>
          <a:off x="11308080" y="0"/>
          <a:ext cx="5806440" cy="542544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twoCellAnchor>
  <xdr:twoCellAnchor>
    <xdr:from>
      <xdr:col>15</xdr:col>
      <xdr:colOff>188011</xdr:colOff>
      <xdr:row>0</xdr:row>
      <xdr:rowOff>131544</xdr:rowOff>
    </xdr:from>
    <xdr:to>
      <xdr:col>23</xdr:col>
      <xdr:colOff>507033</xdr:colOff>
      <xdr:row>2</xdr:row>
      <xdr:rowOff>0</xdr:rowOff>
    </xdr:to>
    <xdr:sp macro="" textlink="">
      <xdr:nvSpPr>
        <xdr:cNvPr id="4" name="Adım" descr="Temel bilgiler: Excel’le matematik işlemleri yapma&#10;">
          <a:extLst>
            <a:ext uri="{FF2B5EF4-FFF2-40B4-BE49-F238E27FC236}">
              <a16:creationId xmlns:a16="http://schemas.microsoft.com/office/drawing/2014/main" id="{B5DE401A-CD8D-4797-A5C7-91DEC0806534}"/>
            </a:ext>
          </a:extLst>
        </xdr:cNvPr>
        <xdr:cNvSpPr txBox="1"/>
      </xdr:nvSpPr>
      <xdr:spPr>
        <a:xfrm>
          <a:off x="11191291" y="131544"/>
          <a:ext cx="5317742" cy="5287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t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Metne Çevir</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15</xdr:col>
      <xdr:colOff>188595</xdr:colOff>
      <xdr:row>2</xdr:row>
      <xdr:rowOff>0</xdr:rowOff>
    </xdr:from>
    <xdr:to>
      <xdr:col>24</xdr:col>
      <xdr:colOff>477</xdr:colOff>
      <xdr:row>10</xdr:row>
      <xdr:rowOff>0</xdr:rowOff>
    </xdr:to>
    <xdr:sp macro="" textlink="">
      <xdr:nvSpPr>
        <xdr:cNvPr id="6" name="mtn_Adım" descr="Excel’de yerleşik işlevlerin hiçbirini kullanmadan Toplama, Çıkarma, Çarpma ve Bölme yapabilirsiniz. İşleçleri kullanmanız yeterlidir: +, -, *, /. Tüm formüller eşittir (=) işaretiyle başlar.">
          <a:extLst>
            <a:ext uri="{FF2B5EF4-FFF2-40B4-BE49-F238E27FC236}">
              <a16:creationId xmlns:a16="http://schemas.microsoft.com/office/drawing/2014/main" id="{ECC455CF-A94C-4F3A-93EC-D7C9B008E766}"/>
            </a:ext>
          </a:extLst>
        </xdr:cNvPr>
        <xdr:cNvSpPr txBox="1"/>
      </xdr:nvSpPr>
      <xdr:spPr>
        <a:xfrm>
          <a:off x="11191875" y="683446"/>
          <a:ext cx="5435442" cy="358375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Metne Çevir komutu tek başına çok kullanımı olmayıp</a:t>
          </a:r>
          <a:r>
            <a:rPr lang="tr-TR" sz="1100" b="0" i="0" u="none" strike="noStrike" baseline="0">
              <a:solidFill>
                <a:srgbClr val="000000"/>
              </a:solidFill>
              <a:effectLst/>
              <a:latin typeface="Segoe UI" panose="020B0502040204020203" pitchFamily="34" charset="0"/>
              <a:cs typeface="Segoe UI" panose="020B0502040204020203" pitchFamily="34" charset="0"/>
            </a:rPr>
            <a:t> daha çok diğer formül veya cümle içinde kullanılırken bazı karakterlerin formül veya cümlede nasıl görüntülenceği belirlenir. =bugün() yazarak bugünün tarihini alabilirsiniz ama cümle içinde =bugün() veya türevleri kullanılamayacağı için metne çevir kullanılabilmektedir.</a:t>
          </a:r>
        </a:p>
        <a:p>
          <a:pPr marL="0" indent="0" algn="l" defTabSz="914400" rtl="0" eaLnBrk="1" latinLnBrk="0" hangingPunct="1"/>
          <a:r>
            <a:rPr lang="tr-TR" sz="1100">
              <a:latin typeface="Segoe UI" panose="020B0502040204020203" pitchFamily="34" charset="0"/>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=Metneçevir( </a:t>
          </a:r>
          <a:r>
            <a:rPr kumimoji="0" lang="tr-TR" sz="1100" b="1" i="0" u="none" strike="noStrike" kern="0" cap="none" spc="0" normalizeH="0" baseline="0" noProof="0">
              <a:ln>
                <a:noFill/>
              </a:ln>
              <a:solidFill>
                <a:srgbClr val="0070C0"/>
              </a:solidFill>
              <a:effectLst/>
              <a:uLnTx/>
              <a:uFillTx/>
              <a:latin typeface="Segoe UI" panose="020B0502040204020203" pitchFamily="34" charset="0"/>
              <a:ea typeface="Segoe UI" pitchFamily="34" charset="0"/>
              <a:cs typeface="Segoe UI" panose="020B0502040204020203" pitchFamily="34" charset="0"/>
            </a:rPr>
            <a:t>Değer</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 </a:t>
          </a:r>
          <a:r>
            <a:rPr kumimoji="0" lang="tr-TR" sz="1100" b="1" i="0" u="none" strike="noStrike" kern="0" cap="none" spc="0" normalizeH="0" baseline="0" noProof="0">
              <a:ln>
                <a:noFill/>
              </a:ln>
              <a:solidFill>
                <a:srgbClr val="00B050"/>
              </a:solidFill>
              <a:effectLst/>
              <a:uLnTx/>
              <a:uFillTx/>
              <a:latin typeface="Segoe UI" panose="020B0502040204020203" pitchFamily="34" charset="0"/>
              <a:ea typeface="Segoe UI" pitchFamily="34" charset="0"/>
              <a:cs typeface="Segoe UI" panose="020B0502040204020203" pitchFamily="34" charset="0"/>
            </a:rPr>
            <a:t>Biçim</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1" i="0" u="none" strike="noStrike" kern="0" cap="none" spc="0" normalizeH="0" baseline="0" noProof="0">
              <a:ln>
                <a:noFill/>
              </a:ln>
              <a:solidFill>
                <a:srgbClr val="0070C0"/>
              </a:solidFill>
              <a:effectLst/>
              <a:uLnTx/>
              <a:uFillTx/>
              <a:latin typeface="Segoe UI" panose="020B0502040204020203" pitchFamily="34" charset="0"/>
              <a:ea typeface="Segoe UI" pitchFamily="34" charset="0"/>
              <a:cs typeface="Segoe UI" panose="020B0502040204020203" pitchFamily="34" charset="0"/>
            </a:rPr>
            <a:t>Değer: Seçilen hücre veya değer. Rakam, tarih olabilir.</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1" i="0" u="none" strike="noStrike" kern="0" cap="none" spc="0" normalizeH="0" baseline="0" noProof="0">
              <a:ln>
                <a:noFill/>
              </a:ln>
              <a:solidFill>
                <a:srgbClr val="00B050"/>
              </a:solidFill>
              <a:effectLst/>
              <a:uLnTx/>
              <a:uFillTx/>
              <a:latin typeface="Segoe UI" panose="020B0502040204020203" pitchFamily="34" charset="0"/>
              <a:ea typeface="Segoe UI" pitchFamily="34" charset="0"/>
              <a:cs typeface="Segoe UI" panose="020B0502040204020203" pitchFamily="34" charset="0"/>
            </a:rPr>
            <a:t>Biçim: Ekranda görünmesini istediğiniz şeklidir. Örneğin bugünün tarihini yazdırıp Gün/Ay/Yıl yerine sadece yıl veya gün veya ay yazdırabilirsiniz.</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1" i="0" u="none" strike="noStrike" kern="0" cap="none" spc="0" normalizeH="0" baseline="0" noProof="0">
              <a:ln>
                <a:noFill/>
              </a:ln>
              <a:solidFill>
                <a:srgbClr val="00B050"/>
              </a:solidFill>
              <a:effectLst/>
              <a:uLnTx/>
              <a:uFillTx/>
              <a:latin typeface="Segoe UI" panose="020B0502040204020203" pitchFamily="34" charset="0"/>
              <a:ea typeface="+mn-ea"/>
              <a:cs typeface="Segoe UI" panose="020B0502040204020203" pitchFamily="34" charset="0"/>
            </a:rPr>
            <a:t>Herhangi hücrede bulunan değeri seçip bunu para biçimi olarak gösterebilirsiniz.</a:t>
          </a:r>
          <a:endParaRPr kumimoji="0" lang="tr-TR" sz="1100" b="0" i="0" u="none" strike="noStrike" kern="0" cap="none" spc="0" normalizeH="0" baseline="0" noProof="0">
            <a:ln>
              <a:noFill/>
            </a:ln>
            <a:solidFill>
              <a:prstClr val="black"/>
            </a:solidFill>
            <a:effectLst/>
            <a:uLnTx/>
            <a:uFillTx/>
            <a:latin typeface="Segoe UI" panose="020B0502040204020203" pitchFamily="34" charset="0"/>
            <a:ea typeface="+mn-ea"/>
            <a:cs typeface="Segoe UI" panose="020B0502040204020203" pitchFamily="34" charset="0"/>
          </a:endParaRPr>
        </a:p>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	</a:t>
          </a:r>
        </a:p>
        <a:p>
          <a:pPr marL="0" indent="0" algn="l" defTabSz="914400" rtl="0" eaLnBrk="1" latinLnBrk="0" hangingPunct="1"/>
          <a:r>
            <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Sayı sekmesi altında İSTEĞE UYARLANMIŞ başlığı altında yazılabilecek türler yer almaktadır. İhtiyaç halinde formüllerde bunları kullanabilirsiniz. </a:t>
          </a: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Zaman Örnekleri</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gg	günü rakam olarak yazdırır	25</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ggg 	kısa gün yazdırır 	örnek Pzt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gggg 	uzun gün yazdırır 	örnek Pazartesi</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aa	ayı rakam olarak yazdırır	02</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aaa	kısa ay yazdırır		Şub</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aaaa	uzun ay yazdırır	Şubat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yy	kısa yıl yazdırır		24</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yyyy	uzun yıl yazdırır	2024</a:t>
          </a: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oneCell">
    <xdr:from>
      <xdr:col>16</xdr:col>
      <xdr:colOff>380999</xdr:colOff>
      <xdr:row>18</xdr:row>
      <xdr:rowOff>18552</xdr:rowOff>
    </xdr:from>
    <xdr:to>
      <xdr:col>21</xdr:col>
      <xdr:colOff>507896</xdr:colOff>
      <xdr:row>28</xdr:row>
      <xdr:rowOff>263598</xdr:rowOff>
    </xdr:to>
    <xdr:pic>
      <xdr:nvPicPr>
        <xdr:cNvPr id="7" name="Resim 6">
          <a:extLst>
            <a:ext uri="{FF2B5EF4-FFF2-40B4-BE49-F238E27FC236}">
              <a16:creationId xmlns:a16="http://schemas.microsoft.com/office/drawing/2014/main" id="{BA8756AE-CB7F-F6B0-E99F-778F7EB8DFE2}"/>
            </a:ext>
          </a:extLst>
        </xdr:cNvPr>
        <xdr:cNvPicPr>
          <a:picLocks noChangeAspect="1"/>
        </xdr:cNvPicPr>
      </xdr:nvPicPr>
      <xdr:blipFill>
        <a:blip xmlns:r="http://schemas.openxmlformats.org/officeDocument/2006/relationships" r:embed="rId2"/>
        <a:stretch>
          <a:fillRect/>
        </a:stretch>
      </xdr:blipFill>
      <xdr:spPr>
        <a:xfrm>
          <a:off x="12313919" y="5504952"/>
          <a:ext cx="3251097" cy="3293046"/>
        </a:xfrm>
        <a:prstGeom prst="rect">
          <a:avLst/>
        </a:prstGeom>
      </xdr:spPr>
    </xdr:pic>
    <xdr:clientData/>
  </xdr:twoCellAnchor>
  <xdr:twoCellAnchor>
    <xdr:from>
      <xdr:col>2</xdr:col>
      <xdr:colOff>297180</xdr:colOff>
      <xdr:row>7</xdr:row>
      <xdr:rowOff>152400</xdr:rowOff>
    </xdr:from>
    <xdr:to>
      <xdr:col>2</xdr:col>
      <xdr:colOff>297180</xdr:colOff>
      <xdr:row>11</xdr:row>
      <xdr:rowOff>121920</xdr:rowOff>
    </xdr:to>
    <xdr:cxnSp macro="">
      <xdr:nvCxnSpPr>
        <xdr:cNvPr id="9" name="Düz Ok Bağlayıcısı 8">
          <a:extLst>
            <a:ext uri="{FF2B5EF4-FFF2-40B4-BE49-F238E27FC236}">
              <a16:creationId xmlns:a16="http://schemas.microsoft.com/office/drawing/2014/main" id="{8784DB27-A81C-B9B2-E8FE-C3F6CE5651CA}"/>
            </a:ext>
          </a:extLst>
        </xdr:cNvPr>
        <xdr:cNvCxnSpPr/>
      </xdr:nvCxnSpPr>
      <xdr:spPr>
        <a:xfrm>
          <a:off x="2278380" y="2286000"/>
          <a:ext cx="0" cy="1188720"/>
        </a:xfrm>
        <a:prstGeom prst="straightConnector1">
          <a:avLst/>
        </a:prstGeom>
        <a:ln>
          <a:tailEnd type="triangle"/>
        </a:ln>
      </xdr:spPr>
      <xdr:style>
        <a:lnRef idx="3">
          <a:schemeClr val="accent2"/>
        </a:lnRef>
        <a:fillRef idx="0">
          <a:schemeClr val="accent2"/>
        </a:fillRef>
        <a:effectRef idx="2">
          <a:schemeClr val="accent2"/>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0</xdr:colOff>
      <xdr:row>0</xdr:row>
      <xdr:rowOff>7620</xdr:rowOff>
    </xdr:from>
    <xdr:to>
      <xdr:col>22</xdr:col>
      <xdr:colOff>170411</xdr:colOff>
      <xdr:row>5</xdr:row>
      <xdr:rowOff>45720</xdr:rowOff>
    </xdr:to>
    <xdr:sp macro="" textlink="">
      <xdr:nvSpPr>
        <xdr:cNvPr id="3" name="Arka plan" descr="Arka plan">
          <a:extLst>
            <a:ext uri="{FF2B5EF4-FFF2-40B4-BE49-F238E27FC236}">
              <a16:creationId xmlns:a16="http://schemas.microsoft.com/office/drawing/2014/main" id="{CAC8887F-4969-4254-A161-6B2D617D5F3F}"/>
            </a:ext>
          </a:extLst>
        </xdr:cNvPr>
        <xdr:cNvSpPr/>
      </xdr:nvSpPr>
      <xdr:spPr>
        <a:xfrm>
          <a:off x="9486900" y="7620"/>
          <a:ext cx="5793971" cy="1790700"/>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clientData/>
  </xdr:twoCellAnchor>
  <xdr:twoCellAnchor>
    <xdr:from>
      <xdr:col>13</xdr:col>
      <xdr:colOff>188011</xdr:colOff>
      <xdr:row>0</xdr:row>
      <xdr:rowOff>139164</xdr:rowOff>
    </xdr:from>
    <xdr:to>
      <xdr:col>21</xdr:col>
      <xdr:colOff>495949</xdr:colOff>
      <xdr:row>1</xdr:row>
      <xdr:rowOff>266700</xdr:rowOff>
    </xdr:to>
    <xdr:sp macro="" textlink="">
      <xdr:nvSpPr>
        <xdr:cNvPr id="4" name="Adım" descr="Temel bilgiler: Excel’le matematik işlemleri yapma&#10;">
          <a:extLst>
            <a:ext uri="{FF2B5EF4-FFF2-40B4-BE49-F238E27FC236}">
              <a16:creationId xmlns:a16="http://schemas.microsoft.com/office/drawing/2014/main" id="{9532EB03-C681-4EA7-8D2A-D25D5736688D}"/>
            </a:ext>
          </a:extLst>
        </xdr:cNvPr>
        <xdr:cNvSpPr txBox="1"/>
      </xdr:nvSpPr>
      <xdr:spPr>
        <a:xfrm>
          <a:off x="9674911" y="139164"/>
          <a:ext cx="5306658" cy="47805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t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Kırp</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lientData/>
  </xdr:twoCellAnchor>
  <xdr:twoCellAnchor>
    <xdr:from>
      <xdr:col>13</xdr:col>
      <xdr:colOff>188595</xdr:colOff>
      <xdr:row>1</xdr:row>
      <xdr:rowOff>266700</xdr:rowOff>
    </xdr:from>
    <xdr:to>
      <xdr:col>21</xdr:col>
      <xdr:colOff>612848</xdr:colOff>
      <xdr:row>8</xdr:row>
      <xdr:rowOff>251460</xdr:rowOff>
    </xdr:to>
    <xdr:sp macro="" textlink="">
      <xdr:nvSpPr>
        <xdr:cNvPr id="5" name="mtn_Adım" descr="Excel’de yerleşik işlevlerin hiçbirini kullanmadan Toplama, Çıkarma, Çarpma ve Bölme yapabilirsiniz. İşleçleri kullanmanız yeterlidir: +, -, *, /. Tüm formüller eşittir (=) işaretiyle başlar.">
          <a:extLst>
            <a:ext uri="{FF2B5EF4-FFF2-40B4-BE49-F238E27FC236}">
              <a16:creationId xmlns:a16="http://schemas.microsoft.com/office/drawing/2014/main" id="{AA02DA5F-3486-4236-AD4F-3C3C654F2A08}"/>
            </a:ext>
          </a:extLst>
        </xdr:cNvPr>
        <xdr:cNvSpPr txBox="1"/>
      </xdr:nvSpPr>
      <xdr:spPr>
        <a:xfrm>
          <a:off x="9675495" y="617220"/>
          <a:ext cx="5422973" cy="2438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tr-TR" sz="1100" b="0" i="0" u="none" strike="noStrike">
              <a:solidFill>
                <a:srgbClr val="000000"/>
              </a:solidFill>
              <a:effectLst/>
              <a:latin typeface="Segoe UI" panose="020B0502040204020203" pitchFamily="34" charset="0"/>
              <a:cs typeface="Segoe UI" panose="020B0502040204020203" pitchFamily="34" charset="0"/>
            </a:rPr>
            <a:t>Cümledeki boşlukları alır.</a:t>
          </a:r>
          <a:endParaRPr lang="tr-TR" sz="1100" b="0" i="0" u="none" strike="noStrike" baseline="0">
            <a:solidFill>
              <a:srgbClr val="000000"/>
            </a:solidFill>
            <a:effectLst/>
            <a:latin typeface="Segoe UI" panose="020B0502040204020203" pitchFamily="34" charset="0"/>
            <a:cs typeface="Segoe UI" panose="020B0502040204020203" pitchFamily="34" charset="0"/>
          </a:endParaRPr>
        </a:p>
        <a:p>
          <a:pPr marL="0" indent="0" algn="l" defTabSz="914400" rtl="0" eaLnBrk="1" latinLnBrk="0" hangingPunct="1"/>
          <a:r>
            <a:rPr lang="tr-TR" sz="1100">
              <a:latin typeface="Segoe UI" panose="020B0502040204020203" pitchFamily="34" charset="0"/>
              <a:cs typeface="Segoe UI" panose="020B0502040204020203" pitchFamily="34" charset="0"/>
            </a:rPr>
            <a:t>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=Kırp( </a:t>
          </a:r>
          <a:r>
            <a:rPr kumimoji="0" lang="tr-TR" sz="1100" b="1" i="0" u="none" strike="noStrike" kern="0" cap="none" spc="0" normalizeH="0" baseline="0" noProof="0">
              <a:ln>
                <a:noFill/>
              </a:ln>
              <a:solidFill>
                <a:srgbClr val="0070C0"/>
              </a:solidFill>
              <a:effectLst/>
              <a:uLnTx/>
              <a:uFillTx/>
              <a:latin typeface="Segoe UI" panose="020B0502040204020203" pitchFamily="34" charset="0"/>
              <a:ea typeface="Segoe UI" pitchFamily="34" charset="0"/>
              <a:cs typeface="Segoe UI" panose="020B0502040204020203" pitchFamily="34" charset="0"/>
            </a:rPr>
            <a:t>Değer</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1" i="0" u="none" strike="noStrike" kern="0" cap="none" spc="0" normalizeH="0" baseline="0" noProof="0">
              <a:ln>
                <a:noFill/>
              </a:ln>
              <a:solidFill>
                <a:srgbClr val="0070C0"/>
              </a:solidFill>
              <a:effectLst/>
              <a:uLnTx/>
              <a:uFillTx/>
              <a:latin typeface="Segoe UI" panose="020B0502040204020203" pitchFamily="34" charset="0"/>
              <a:ea typeface="Segoe UI" pitchFamily="34" charset="0"/>
              <a:cs typeface="Segoe UI" panose="020B0502040204020203" pitchFamily="34" charset="0"/>
            </a:rPr>
            <a:t>Değer: Hücre veya değer.</a:t>
          </a: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twoCellAnchor editAs="oneCell">
    <xdr:from>
      <xdr:col>11</xdr:col>
      <xdr:colOff>146686</xdr:colOff>
      <xdr:row>0</xdr:row>
      <xdr:rowOff>38101</xdr:rowOff>
    </xdr:from>
    <xdr:to>
      <xdr:col>11</xdr:col>
      <xdr:colOff>504825</xdr:colOff>
      <xdr:row>1</xdr:row>
      <xdr:rowOff>15240</xdr:rowOff>
    </xdr:to>
    <xdr:pic>
      <xdr:nvPicPr>
        <xdr:cNvPr id="6" name="Resim 5">
          <a:extLst>
            <a:ext uri="{FF2B5EF4-FFF2-40B4-BE49-F238E27FC236}">
              <a16:creationId xmlns:a16="http://schemas.microsoft.com/office/drawing/2014/main" id="{5B4272B6-0534-4459-AAA5-73A80C9ED3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13546" y="38101"/>
          <a:ext cx="358139" cy="32765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13</xdr:col>
      <xdr:colOff>0</xdr:colOff>
      <xdr:row>0</xdr:row>
      <xdr:rowOff>19050</xdr:rowOff>
    </xdr:from>
    <xdr:to>
      <xdr:col>22</xdr:col>
      <xdr:colOff>182880</xdr:colOff>
      <xdr:row>14</xdr:row>
      <xdr:rowOff>243839</xdr:rowOff>
    </xdr:to>
    <xdr:grpSp>
      <xdr:nvGrpSpPr>
        <xdr:cNvPr id="2" name="Grup 1">
          <a:extLst>
            <a:ext uri="{FF2B5EF4-FFF2-40B4-BE49-F238E27FC236}">
              <a16:creationId xmlns:a16="http://schemas.microsoft.com/office/drawing/2014/main" id="{00000000-0008-0000-0200-000002000000}"/>
            </a:ext>
          </a:extLst>
        </xdr:cNvPr>
        <xdr:cNvGrpSpPr/>
      </xdr:nvGrpSpPr>
      <xdr:grpSpPr>
        <a:xfrm>
          <a:off x="9174480" y="19050"/>
          <a:ext cx="5806440" cy="5132069"/>
          <a:chOff x="8220075" y="7619"/>
          <a:chExt cx="5669280" cy="7450455"/>
        </a:xfrm>
      </xdr:grpSpPr>
      <xdr:grpSp>
        <xdr:nvGrpSpPr>
          <xdr:cNvPr id="3" name="Sayı ekleme yönergesi">
            <a:extLst>
              <a:ext uri="{FF2B5EF4-FFF2-40B4-BE49-F238E27FC236}">
                <a16:creationId xmlns:a16="http://schemas.microsoft.com/office/drawing/2014/main" id="{6A0EC01A-7B98-4483-A182-0263FDEAEC51}"/>
              </a:ext>
            </a:extLst>
          </xdr:cNvPr>
          <xdr:cNvGrpSpPr/>
        </xdr:nvGrpSpPr>
        <xdr:grpSpPr>
          <a:xfrm>
            <a:off x="8220075" y="7619"/>
            <a:ext cx="5669280" cy="7450455"/>
            <a:chOff x="0" y="-2"/>
            <a:chExt cx="5695950" cy="5012581"/>
          </a:xfrm>
        </xdr:grpSpPr>
        <xdr:sp macro="" textlink="">
          <xdr:nvSpPr>
            <xdr:cNvPr id="5" name="Arka plan" descr="Arka plan">
              <a:extLst>
                <a:ext uri="{FF2B5EF4-FFF2-40B4-BE49-F238E27FC236}">
                  <a16:creationId xmlns:a16="http://schemas.microsoft.com/office/drawing/2014/main" id="{2147F87B-DB9B-4472-AAD1-ABC163A3B03F}"/>
                </a:ext>
              </a:extLst>
            </xdr:cNvPr>
            <xdr:cNvSpPr/>
          </xdr:nvSpPr>
          <xdr:spPr>
            <a:xfrm>
              <a:off x="0" y="-2"/>
              <a:ext cx="5695950" cy="501258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6" name="Adım" descr="Temel bilgiler: Excel’le matematik işlemleri yapma&#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t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Bul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 name="Üst çizgi" descr="Dekoratif çizgi">
              <a:extLst>
                <a:ext uri="{FF2B5EF4-FFF2-40B4-BE49-F238E27FC236}">
                  <a16:creationId xmlns:a16="http://schemas.microsoft.com/office/drawing/2014/main" id="{6E3272E8-3D34-4BC2-A3B8-CFAA0B7306AE}"/>
                </a:ext>
              </a:extLst>
            </xdr:cNvPr>
            <xdr:cNvCxnSpPr>
              <a:cxnSpLocks/>
            </xdr:cNvCxnSpPr>
          </xdr:nvCxnSpPr>
          <xdr:spPr>
            <a:xfrm>
              <a:off x="12957" y="467571"/>
              <a:ext cx="564571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 name="Üst çizgi" descr="Dekoratif çizgi">
              <a:extLst>
                <a:ext uri="{FF2B5EF4-FFF2-40B4-BE49-F238E27FC236}">
                  <a16:creationId xmlns:a16="http://schemas.microsoft.com/office/drawing/2014/main" id="{6E3272E8-3D34-4BC2-A3B8-CFAA0B7306AE}"/>
                </a:ext>
              </a:extLst>
            </xdr:cNvPr>
            <xdr:cNvCxnSpPr>
              <a:cxnSpLocks/>
            </xdr:cNvCxnSpPr>
          </xdr:nvCxnSpPr>
          <xdr:spPr>
            <a:xfrm>
              <a:off x="27868" y="4870568"/>
              <a:ext cx="564571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mtn_Adım" descr="Excel’de yerleşik işlevlerin hiçbirini kullanmadan Toplama, Çıkarma, Çarpma ve Bölme yapabilirsiniz. İşleçleri kullanmanız yeterlidir: +, -, *, /. Tüm formüller eşittir (=) işaretiyle başlar.">
            <a:extLst>
              <a:ext uri="{FF2B5EF4-FFF2-40B4-BE49-F238E27FC236}">
                <a16:creationId xmlns:a16="http://schemas.microsoft.com/office/drawing/2014/main" id="{8742DC30-0FF1-4950-98D1-1D4D2D7B33ED}"/>
              </a:ext>
            </a:extLst>
          </xdr:cNvPr>
          <xdr:cNvSpPr txBox="1"/>
        </xdr:nvSpPr>
        <xdr:spPr>
          <a:xfrm>
            <a:off x="8408670" y="1035266"/>
            <a:ext cx="5298282" cy="6156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tr-TR" sz="1100"/>
              <a:t>Metin dizisindeki istenen karakter veya sözcüğün bulunduğu başlangıç karakter sayısını bulur.</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lang="tr-TR" sz="1100"/>
              <a:t>=BUL(</a:t>
            </a:r>
            <a:r>
              <a:rPr lang="tr-TR" sz="1100" b="1">
                <a:solidFill>
                  <a:srgbClr val="00B0F0"/>
                </a:solidFill>
              </a:rPr>
              <a:t>bul_metin</a:t>
            </a:r>
            <a:r>
              <a:rPr lang="tr-TR" sz="1100"/>
              <a:t>;</a:t>
            </a:r>
            <a:r>
              <a:rPr lang="tr-TR" sz="1100" b="1">
                <a:solidFill>
                  <a:schemeClr val="accent6">
                    <a:lumMod val="75000"/>
                  </a:schemeClr>
                </a:solidFill>
              </a:rPr>
              <a:t>metin_içinde</a:t>
            </a:r>
            <a:r>
              <a:rPr lang="tr-TR" sz="1100"/>
              <a:t>;</a:t>
            </a:r>
            <a:r>
              <a:rPr lang="tr-TR" sz="1100" b="1">
                <a:solidFill>
                  <a:srgbClr val="00B050"/>
                </a:solidFill>
              </a:rPr>
              <a:t>başlangıç sayısı</a:t>
            </a:r>
            <a:r>
              <a:rPr lang="tr-TR" sz="1100"/>
              <a:t>)</a:t>
            </a:r>
          </a:p>
          <a:p>
            <a:pPr marL="0" marR="0" lvl="0" indent="0" algn="l" defTabSz="914400" rtl="0" eaLnBrk="1" fontAlgn="auto" latinLnBrk="0" hangingPunct="1">
              <a:lnSpc>
                <a:spcPct val="100000"/>
              </a:lnSpc>
              <a:spcBef>
                <a:spcPts val="0"/>
              </a:spcBef>
              <a:spcAft>
                <a:spcPts val="0"/>
              </a:spcAft>
              <a:buClrTx/>
              <a:buSzTx/>
              <a:buFontTx/>
              <a:buNone/>
              <a:tabLst/>
              <a:defRPr/>
            </a:pPr>
            <a:endParaRPr lang="tr-TR" sz="1100"/>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bul_metin: aranan ifade</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metin_içinde: arama yapılacak hücre</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başlangıç sayısı: kaçıncı harften itibaren başlanacak. Boş bırakılınca 1'den başlar.</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Sol tarafta isimlere ait bulunması istenilen harflerin kaçıncı sırada olduğunu hesaplatınız.</a:t>
            </a:r>
          </a:p>
        </xdr:txBody>
      </xdr:sp>
    </xdr:grpSp>
    <xdr:clientData/>
  </xdr:twoCellAnchor>
  <xdr:twoCellAnchor editAs="oneCell">
    <xdr:from>
      <xdr:col>11</xdr:col>
      <xdr:colOff>146686</xdr:colOff>
      <xdr:row>0</xdr:row>
      <xdr:rowOff>38101</xdr:rowOff>
    </xdr:from>
    <xdr:to>
      <xdr:col>11</xdr:col>
      <xdr:colOff>504825</xdr:colOff>
      <xdr:row>1</xdr:row>
      <xdr:rowOff>15240</xdr:rowOff>
    </xdr:to>
    <xdr:pic>
      <xdr:nvPicPr>
        <xdr:cNvPr id="9" name="Resim 8">
          <a:extLst>
            <a:ext uri="{FF2B5EF4-FFF2-40B4-BE49-F238E27FC236}">
              <a16:creationId xmlns:a16="http://schemas.microsoft.com/office/drawing/2014/main" id="{FCCB5ACD-5822-48A0-BFD4-B5A43BC86E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8746" y="38101"/>
          <a:ext cx="358139" cy="32765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13</xdr:col>
      <xdr:colOff>0</xdr:colOff>
      <xdr:row>0</xdr:row>
      <xdr:rowOff>19051</xdr:rowOff>
    </xdr:from>
    <xdr:to>
      <xdr:col>22</xdr:col>
      <xdr:colOff>182880</xdr:colOff>
      <xdr:row>27</xdr:row>
      <xdr:rowOff>174172</xdr:rowOff>
    </xdr:to>
    <xdr:grpSp>
      <xdr:nvGrpSpPr>
        <xdr:cNvPr id="2" name="Grup 1">
          <a:extLst>
            <a:ext uri="{FF2B5EF4-FFF2-40B4-BE49-F238E27FC236}">
              <a16:creationId xmlns:a16="http://schemas.microsoft.com/office/drawing/2014/main" id="{0297F8B5-5C55-472E-86A7-8502DC4DC93B}"/>
            </a:ext>
          </a:extLst>
        </xdr:cNvPr>
        <xdr:cNvGrpSpPr/>
      </xdr:nvGrpSpPr>
      <xdr:grpSpPr>
        <a:xfrm>
          <a:off x="10264140" y="19051"/>
          <a:ext cx="5806440" cy="9619161"/>
          <a:chOff x="8220075" y="7619"/>
          <a:chExt cx="5669280" cy="7450455"/>
        </a:xfrm>
      </xdr:grpSpPr>
      <xdr:grpSp>
        <xdr:nvGrpSpPr>
          <xdr:cNvPr id="3" name="Sayı ekleme yönergesi">
            <a:extLst>
              <a:ext uri="{FF2B5EF4-FFF2-40B4-BE49-F238E27FC236}">
                <a16:creationId xmlns:a16="http://schemas.microsoft.com/office/drawing/2014/main" id="{23C9C365-21AA-ACCF-4B6D-C06B89CADFA6}"/>
              </a:ext>
            </a:extLst>
          </xdr:cNvPr>
          <xdr:cNvGrpSpPr/>
        </xdr:nvGrpSpPr>
        <xdr:grpSpPr>
          <a:xfrm>
            <a:off x="8220075" y="7619"/>
            <a:ext cx="5669280" cy="7450455"/>
            <a:chOff x="0" y="-2"/>
            <a:chExt cx="5695950" cy="5012581"/>
          </a:xfrm>
        </xdr:grpSpPr>
        <xdr:sp macro="" textlink="">
          <xdr:nvSpPr>
            <xdr:cNvPr id="5" name="Arka plan" descr="Arka plan">
              <a:extLst>
                <a:ext uri="{FF2B5EF4-FFF2-40B4-BE49-F238E27FC236}">
                  <a16:creationId xmlns:a16="http://schemas.microsoft.com/office/drawing/2014/main" id="{76642856-BE7C-F329-7658-5D3F87239519}"/>
                </a:ext>
              </a:extLst>
            </xdr:cNvPr>
            <xdr:cNvSpPr/>
          </xdr:nvSpPr>
          <xdr:spPr>
            <a:xfrm>
              <a:off x="0" y="-2"/>
              <a:ext cx="5695950" cy="501258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6" name="Adım" descr="Temel bilgiler: Excel’le matematik işlemleri yapma&#10;">
              <a:extLst>
                <a:ext uri="{FF2B5EF4-FFF2-40B4-BE49-F238E27FC236}">
                  <a16:creationId xmlns:a16="http://schemas.microsoft.com/office/drawing/2014/main" id="{788ED7B6-E9B3-3654-A329-7FC623E77F8B}"/>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t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Bul</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 name="Üst çizgi" descr="Dekoratif çizgi">
              <a:extLst>
                <a:ext uri="{FF2B5EF4-FFF2-40B4-BE49-F238E27FC236}">
                  <a16:creationId xmlns:a16="http://schemas.microsoft.com/office/drawing/2014/main" id="{B0C5DCA5-DAAB-409F-CE4C-4B04FED0B3FE}"/>
                </a:ext>
              </a:extLst>
            </xdr:cNvPr>
            <xdr:cNvCxnSpPr>
              <a:cxnSpLocks/>
            </xdr:cNvCxnSpPr>
          </xdr:nvCxnSpPr>
          <xdr:spPr>
            <a:xfrm>
              <a:off x="12957" y="347711"/>
              <a:ext cx="564571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 name="Üst çizgi" descr="Dekoratif çizgi">
              <a:extLst>
                <a:ext uri="{FF2B5EF4-FFF2-40B4-BE49-F238E27FC236}">
                  <a16:creationId xmlns:a16="http://schemas.microsoft.com/office/drawing/2014/main" id="{DA76503D-8808-1F93-9037-C05D568F9CE8}"/>
                </a:ext>
              </a:extLst>
            </xdr:cNvPr>
            <xdr:cNvCxnSpPr>
              <a:cxnSpLocks/>
            </xdr:cNvCxnSpPr>
          </xdr:nvCxnSpPr>
          <xdr:spPr>
            <a:xfrm>
              <a:off x="27868" y="4870568"/>
              <a:ext cx="564571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mtn_Adım" descr="Excel’de yerleşik işlevlerin hiçbirini kullanmadan Toplama, Çıkarma, Çarpma ve Bölme yapabilirsiniz. İşleçleri kullanmanız yeterlidir: +, -, *, /. Tüm formüller eşittir (=) işaretiyle başlar.">
            <a:extLst>
              <a:ext uri="{FF2B5EF4-FFF2-40B4-BE49-F238E27FC236}">
                <a16:creationId xmlns:a16="http://schemas.microsoft.com/office/drawing/2014/main" id="{6DE54118-2C57-594E-924C-9EC06E119D9B}"/>
              </a:ext>
            </a:extLst>
          </xdr:cNvPr>
          <xdr:cNvSpPr txBox="1"/>
        </xdr:nvSpPr>
        <xdr:spPr>
          <a:xfrm>
            <a:off x="8408670" y="673976"/>
            <a:ext cx="5298282" cy="611904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tr-TR" sz="1100"/>
              <a:t>Bul komutu tek başına bir işe yaramaz. Bu komutu kullanmak</a:t>
            </a:r>
            <a:r>
              <a:rPr lang="tr-TR" sz="1100" baseline="0"/>
              <a:t> için ihtiyaca göre değişik fonksiyonlarla birleştirmek gerekiyor.</a:t>
            </a:r>
            <a:endParaRPr lang="tr-TR" sz="1100"/>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Sol tarafta ilk sütunda bazı değerler yer almaktadır. Bu değerlerin karşısında da hangi ifadeyi aramanız gerektiği yazmaktadır. </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Deniz ve Doruk örnekleri aşağıda yer almaktadır.</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1" i="0" u="none" strike="noStrike" kern="0" cap="none" spc="0" normalizeH="0" baseline="0" noProof="0">
                <a:ln>
                  <a:noFill/>
                </a:ln>
                <a:solidFill>
                  <a:schemeClr val="tx2"/>
                </a:solidFill>
                <a:effectLst/>
                <a:uLnTx/>
                <a:uFillTx/>
                <a:latin typeface="Segoe UI" panose="020B0502040204020203" pitchFamily="34" charset="0"/>
                <a:ea typeface="Segoe UI" pitchFamily="34" charset="0"/>
                <a:cs typeface="Segoe UI" panose="020B0502040204020203" pitchFamily="34" charset="0"/>
              </a:rPr>
              <a:t>1. Örnek</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İlk örnekte sadece isim istenilmektedir. Sadece soldan yazıp 5 karakter yaparsak her zaman 5 karakter yazdırırız. Yani Mustafa gibi bir isim yazarsak Musta olacak. O zaman Soldan tek başına kullanılmaz. Bununla birlikte Bul komutunu kullanacağız.</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İlk örnekte 5 karakterden fazla olan bir isim ve soy isim yazınız. BUL SONUÇ sütununda sadece isim olacak. SOLDAN sütununda ise ilk 5 harf olacak.</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Formüllerde işlem içerden dışarıya doğru hareket eder.</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Öncelikle Bul(" ";A5) hücresinde boşluğun nerede olduğunu buluyoruz.</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Çıkan sonuçtan -1 ile bir değer çıkarıyoruz. Yoksa çıkan değerin yanında hep boşluk olur.</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=SOLDAN(A5;</a:t>
            </a:r>
            <a:r>
              <a:rPr kumimoji="0" lang="tr-TR" sz="1100" b="1" i="0" u="none" strike="noStrike" kern="0" cap="none" spc="0" normalizeH="0" baseline="0" noProof="0">
                <a:ln>
                  <a:noFill/>
                </a:ln>
                <a:solidFill>
                  <a:schemeClr val="tx2"/>
                </a:solidFill>
                <a:effectLst/>
                <a:uLnTx/>
                <a:uFillTx/>
                <a:latin typeface="Segoe UI" panose="020B0502040204020203" pitchFamily="34" charset="0"/>
                <a:ea typeface="Segoe UI" pitchFamily="34" charset="0"/>
                <a:cs typeface="Segoe UI" panose="020B0502040204020203" pitchFamily="34" charset="0"/>
              </a:rPr>
              <a:t>BUL(" ";A5)</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r>
              <a:rPr kumimoji="0" lang="tr-TR" sz="1100" b="1" i="0" u="none" strike="noStrike" kern="0" cap="none" spc="0" normalizeH="0" baseline="0" noProof="0">
                <a:ln>
                  <a:noFill/>
                </a:ln>
                <a:solidFill>
                  <a:srgbClr val="C00000"/>
                </a:solidFill>
                <a:effectLst/>
                <a:uLnTx/>
                <a:uFillTx/>
                <a:latin typeface="Segoe UI" panose="020B0502040204020203" pitchFamily="34" charset="0"/>
                <a:ea typeface="Segoe UI" pitchFamily="34" charset="0"/>
                <a:cs typeface="Segoe UI" panose="020B0502040204020203" pitchFamily="34" charset="0"/>
              </a:rPr>
              <a:t>1</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=SOLDAN(A5;</a:t>
            </a:r>
            <a:r>
              <a:rPr kumimoji="0" lang="tr-TR" sz="1100" b="1" i="0" u="none" strike="noStrike" kern="0" cap="none" spc="0" normalizeH="0" baseline="0" noProof="0">
                <a:ln>
                  <a:noFill/>
                </a:ln>
                <a:solidFill>
                  <a:schemeClr val="tx2"/>
                </a:solidFill>
                <a:effectLst/>
                <a:uLnTx/>
                <a:uFillTx/>
                <a:latin typeface="Segoe UI" panose="020B0502040204020203" pitchFamily="34" charset="0"/>
                <a:ea typeface="Segoe UI" pitchFamily="34" charset="0"/>
                <a:cs typeface="Segoe UI" panose="020B0502040204020203" pitchFamily="34" charset="0"/>
              </a:rPr>
              <a:t>6</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r>
              <a:rPr kumimoji="0" lang="tr-TR" sz="1100" b="1" i="0" u="none" strike="noStrike" kern="0" cap="none" spc="0" normalizeH="0" baseline="0" noProof="0">
                <a:ln>
                  <a:noFill/>
                </a:ln>
                <a:solidFill>
                  <a:srgbClr val="C00000"/>
                </a:solidFill>
                <a:effectLst/>
                <a:uLnTx/>
                <a:uFillTx/>
                <a:latin typeface="Segoe UI" panose="020B0502040204020203" pitchFamily="34" charset="0"/>
                <a:ea typeface="Segoe UI" pitchFamily="34" charset="0"/>
                <a:cs typeface="Segoe UI" panose="020B0502040204020203" pitchFamily="34" charset="0"/>
              </a:rPr>
              <a:t>1</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=SOLDAN(A5;</a:t>
            </a:r>
            <a:r>
              <a:rPr kumimoji="0" lang="tr-TR" sz="1100" b="1" i="0" u="none" strike="noStrike" kern="0" cap="none" spc="0" normalizeH="0" baseline="0" noProof="0">
                <a:ln>
                  <a:noFill/>
                </a:ln>
                <a:solidFill>
                  <a:schemeClr val="tx2"/>
                </a:solidFill>
                <a:effectLst/>
                <a:uLnTx/>
                <a:uFillTx/>
                <a:latin typeface="Segoe UI" panose="020B0502040204020203" pitchFamily="34" charset="0"/>
                <a:ea typeface="Segoe UI" pitchFamily="34" charset="0"/>
                <a:cs typeface="Segoe UI" panose="020B0502040204020203" pitchFamily="34" charset="0"/>
              </a:rPr>
              <a:t>5</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Deniz</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Soldan komutunda ilk beş değeri bulmak için 5 yazmak yerine bul komutu ile aranan karakterin hangi sırada olduğunu bulduruyoruz.</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1" i="0" u="none" strike="noStrike" kern="0" cap="none" spc="0" normalizeH="0" baseline="0" noProof="0">
                <a:ln>
                  <a:noFill/>
                </a:ln>
                <a:solidFill>
                  <a:schemeClr val="tx2"/>
                </a:solidFill>
                <a:effectLst/>
                <a:uLnTx/>
                <a:uFillTx/>
                <a:latin typeface="Segoe UI" panose="020B0502040204020203" pitchFamily="34" charset="0"/>
                <a:ea typeface="Segoe UI" pitchFamily="34" charset="0"/>
                <a:cs typeface="Segoe UI" panose="020B0502040204020203" pitchFamily="34" charset="0"/>
              </a:rPr>
              <a:t>2. Örnek</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Bu örnekte kişinin soyadı isteniyor. İlk örnekteki işlemin tersi SAĞDAN komutu kullanılacaktır. Sağdan dört karakter için 4 yazmak sonradan girilecek uzun soyadlarda sorun olacaktır. Doruk Köse yerine soyadı uzun olan değerler giriniz. Sağdan sütununu ve Bul Boşluk sütunundaki farkı inceleyiniz.</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Bul komutu soldan saymaya başlar. Bizim aradığımız değerler ise sağdan itibaren olacak. Bul ve Sağdan birlikte kullanılırsa Doruk tan sonra boşluk geldiği için 5. karakter sayılacak ve bu kez sağdan 5 karakter alacak. Sonuç </a:t>
            </a:r>
            <a:r>
              <a:rPr kumimoji="0" lang="tr-TR" sz="1100" b="1" i="0" u="sng" strike="noStrike" kern="0" cap="none" spc="0" normalizeH="0" baseline="0" noProof="0">
                <a:ln>
                  <a:noFill/>
                </a:ln>
                <a:solidFill>
                  <a:schemeClr val="tx2"/>
                </a:solidFill>
                <a:effectLst/>
                <a:uLnTx/>
                <a:uFillTx/>
                <a:latin typeface="Segoe UI" panose="020B0502040204020203" pitchFamily="34" charset="0"/>
                <a:ea typeface="Segoe UI" pitchFamily="34" charset="0"/>
                <a:cs typeface="Segoe UI" panose="020B0502040204020203" pitchFamily="34" charset="0"/>
              </a:rPr>
              <a:t>uk Ay </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çıkacak.</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O zaman burada UZUNLUK fonksiyonu devreye giriyor. Hücrenin uzunluk değerinden boşluk değerinin sırası çıkarılınca geriye kalan boşluktan sonraki yani sağdaki değer olacaktır.</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=SAĞDAN(A6;</a:t>
            </a:r>
            <a:r>
              <a:rPr kumimoji="0" lang="tr-TR" sz="1100" b="1" i="0" u="none" strike="noStrike" kern="0" cap="none" spc="0" normalizeH="0" baseline="0" noProof="0">
                <a:ln>
                  <a:noFill/>
                </a:ln>
                <a:solidFill>
                  <a:srgbClr val="C00000"/>
                </a:solidFill>
                <a:effectLst/>
                <a:uLnTx/>
                <a:uFillTx/>
                <a:latin typeface="Segoe UI" panose="020B0502040204020203" pitchFamily="34" charset="0"/>
                <a:ea typeface="Segoe UI" pitchFamily="34" charset="0"/>
                <a:cs typeface="Segoe UI" panose="020B0502040204020203" pitchFamily="34" charset="0"/>
              </a:rPr>
              <a:t>UZUNLUK(A6)</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r>
              <a:rPr kumimoji="0" lang="tr-TR" sz="1100" b="1" i="0" u="none" strike="noStrike" kern="0" cap="none" spc="0" normalizeH="0" baseline="0" noProof="0">
                <a:ln>
                  <a:noFill/>
                </a:ln>
                <a:solidFill>
                  <a:schemeClr val="tx2"/>
                </a:solidFill>
                <a:effectLst/>
                <a:uLnTx/>
                <a:uFillTx/>
                <a:latin typeface="Segoe UI" panose="020B0502040204020203" pitchFamily="34" charset="0"/>
                <a:ea typeface="Segoe UI" pitchFamily="34" charset="0"/>
                <a:cs typeface="Segoe UI" panose="020B0502040204020203" pitchFamily="34" charset="0"/>
              </a:rPr>
              <a:t>BUL(" ";A6)</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=SAĞDAN(A6;</a:t>
            </a:r>
            <a:r>
              <a:rPr kumimoji="0" lang="tr-TR" sz="1100" b="1" i="0" u="none" strike="noStrike" kern="0" cap="none" spc="0" normalizeH="0" baseline="0" noProof="0">
                <a:ln>
                  <a:noFill/>
                </a:ln>
                <a:solidFill>
                  <a:srgbClr val="C00000"/>
                </a:solidFill>
                <a:effectLst/>
                <a:uLnTx/>
                <a:uFillTx/>
                <a:latin typeface="Segoe UI" panose="020B0502040204020203" pitchFamily="34" charset="0"/>
                <a:ea typeface="Segoe UI" pitchFamily="34" charset="0"/>
                <a:cs typeface="Segoe UI" panose="020B0502040204020203" pitchFamily="34" charset="0"/>
              </a:rPr>
              <a:t>8</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r>
              <a:rPr kumimoji="0" lang="tr-TR" sz="1100" b="1" i="0" u="none" strike="noStrike" kern="0" cap="none" spc="0" normalizeH="0" baseline="0" noProof="0">
                <a:ln>
                  <a:noFill/>
                </a:ln>
                <a:solidFill>
                  <a:schemeClr val="tx2"/>
                </a:solidFill>
                <a:effectLst/>
                <a:uLnTx/>
                <a:uFillTx/>
                <a:latin typeface="Segoe UI" panose="020B0502040204020203" pitchFamily="34" charset="0"/>
                <a:ea typeface="Segoe UI" pitchFamily="34" charset="0"/>
                <a:cs typeface="Segoe UI" panose="020B0502040204020203" pitchFamily="34" charset="0"/>
              </a:rPr>
              <a:t>6</a:t>
            </a: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=SAĞDAN(A6;2)</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Ay</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Diğerlerini siz yazınız. Aranan değer boşluk yerine farklı karakter de olabilir.</a:t>
            </a:r>
          </a:p>
        </xdr:txBody>
      </xdr:sp>
    </xdr:grpSp>
    <xdr:clientData/>
  </xdr:twoCellAnchor>
  <xdr:twoCellAnchor editAs="oneCell">
    <xdr:from>
      <xdr:col>11</xdr:col>
      <xdr:colOff>146686</xdr:colOff>
      <xdr:row>0</xdr:row>
      <xdr:rowOff>38101</xdr:rowOff>
    </xdr:from>
    <xdr:to>
      <xdr:col>11</xdr:col>
      <xdr:colOff>504825</xdr:colOff>
      <xdr:row>1</xdr:row>
      <xdr:rowOff>15240</xdr:rowOff>
    </xdr:to>
    <xdr:pic>
      <xdr:nvPicPr>
        <xdr:cNvPr id="9" name="Resim 8">
          <a:extLst>
            <a:ext uri="{FF2B5EF4-FFF2-40B4-BE49-F238E27FC236}">
              <a16:creationId xmlns:a16="http://schemas.microsoft.com/office/drawing/2014/main" id="{959954A7-9042-4BAA-B12C-BC0C42BAFC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8746" y="38101"/>
          <a:ext cx="358139" cy="32765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13</xdr:col>
      <xdr:colOff>0</xdr:colOff>
      <xdr:row>0</xdr:row>
      <xdr:rowOff>19050</xdr:rowOff>
    </xdr:from>
    <xdr:to>
      <xdr:col>22</xdr:col>
      <xdr:colOff>182880</xdr:colOff>
      <xdr:row>13</xdr:row>
      <xdr:rowOff>243839</xdr:rowOff>
    </xdr:to>
    <xdr:grpSp>
      <xdr:nvGrpSpPr>
        <xdr:cNvPr id="2" name="Grup 1">
          <a:extLst>
            <a:ext uri="{FF2B5EF4-FFF2-40B4-BE49-F238E27FC236}">
              <a16:creationId xmlns:a16="http://schemas.microsoft.com/office/drawing/2014/main" id="{00000000-0008-0000-0300-000002000000}"/>
            </a:ext>
          </a:extLst>
        </xdr:cNvPr>
        <xdr:cNvGrpSpPr/>
      </xdr:nvGrpSpPr>
      <xdr:grpSpPr>
        <a:xfrm>
          <a:off x="9502140" y="19050"/>
          <a:ext cx="5806440" cy="4781549"/>
          <a:chOff x="8220075" y="7619"/>
          <a:chExt cx="5669280" cy="7450455"/>
        </a:xfrm>
      </xdr:grpSpPr>
      <xdr:grpSp>
        <xdr:nvGrpSpPr>
          <xdr:cNvPr id="3" name="Sayı ekleme yönergesi">
            <a:extLst>
              <a:ext uri="{FF2B5EF4-FFF2-40B4-BE49-F238E27FC236}">
                <a16:creationId xmlns:a16="http://schemas.microsoft.com/office/drawing/2014/main" id="{6A0EC01A-7B98-4483-A182-0263FDEAEC51}"/>
              </a:ext>
            </a:extLst>
          </xdr:cNvPr>
          <xdr:cNvGrpSpPr/>
        </xdr:nvGrpSpPr>
        <xdr:grpSpPr>
          <a:xfrm>
            <a:off x="8220075" y="7619"/>
            <a:ext cx="5669280" cy="7450455"/>
            <a:chOff x="0" y="-2"/>
            <a:chExt cx="5695950" cy="5012581"/>
          </a:xfrm>
        </xdr:grpSpPr>
        <xdr:sp macro="" textlink="">
          <xdr:nvSpPr>
            <xdr:cNvPr id="5" name="Arka plan" descr="Arka plan">
              <a:extLst>
                <a:ext uri="{FF2B5EF4-FFF2-40B4-BE49-F238E27FC236}">
                  <a16:creationId xmlns:a16="http://schemas.microsoft.com/office/drawing/2014/main" id="{2147F87B-DB9B-4472-AAD1-ABC163A3B03F}"/>
                </a:ext>
              </a:extLst>
            </xdr:cNvPr>
            <xdr:cNvSpPr/>
          </xdr:nvSpPr>
          <xdr:spPr>
            <a:xfrm>
              <a:off x="0" y="-2"/>
              <a:ext cx="5695950" cy="501258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6" name="Adım" descr="Temel bilgiler: Excel’le matematik işlemleri yapma&#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kumimoji="0" lang="t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Değiştir</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7" name="Üst çizgi" descr="Dekoratif çizgi">
              <a:extLst>
                <a:ext uri="{FF2B5EF4-FFF2-40B4-BE49-F238E27FC236}">
                  <a16:creationId xmlns:a16="http://schemas.microsoft.com/office/drawing/2014/main" id="{6E3272E8-3D34-4BC2-A3B8-CFAA0B7306AE}"/>
                </a:ext>
              </a:extLst>
            </xdr:cNvPr>
            <xdr:cNvCxnSpPr>
              <a:cxnSpLocks/>
            </xdr:cNvCxnSpPr>
          </xdr:nvCxnSpPr>
          <xdr:spPr>
            <a:xfrm>
              <a:off x="12957" y="467571"/>
              <a:ext cx="564571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8" name="Üst çizgi" descr="Dekoratif çizgi">
              <a:extLst>
                <a:ext uri="{FF2B5EF4-FFF2-40B4-BE49-F238E27FC236}">
                  <a16:creationId xmlns:a16="http://schemas.microsoft.com/office/drawing/2014/main" id="{6E3272E8-3D34-4BC2-A3B8-CFAA0B7306AE}"/>
                </a:ext>
              </a:extLst>
            </xdr:cNvPr>
            <xdr:cNvCxnSpPr>
              <a:cxnSpLocks/>
            </xdr:cNvCxnSpPr>
          </xdr:nvCxnSpPr>
          <xdr:spPr>
            <a:xfrm>
              <a:off x="27868" y="4870568"/>
              <a:ext cx="564571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sp macro="" textlink="">
        <xdr:nvSpPr>
          <xdr:cNvPr id="4" name="mtn_Adım" descr="Excel’de yerleşik işlevlerin hiçbirini kullanmadan Toplama, Çıkarma, Çarpma ve Bölme yapabilirsiniz. İşleçleri kullanmanız yeterlidir: +, -, *, /. Tüm formüller eşittir (=) işaretiyle başlar.">
            <a:extLst>
              <a:ext uri="{FF2B5EF4-FFF2-40B4-BE49-F238E27FC236}">
                <a16:creationId xmlns:a16="http://schemas.microsoft.com/office/drawing/2014/main" id="{8742DC30-0FF1-4950-98D1-1D4D2D7B33ED}"/>
              </a:ext>
            </a:extLst>
          </xdr:cNvPr>
          <xdr:cNvSpPr txBox="1"/>
        </xdr:nvSpPr>
        <xdr:spPr>
          <a:xfrm>
            <a:off x="8408670" y="1035266"/>
            <a:ext cx="5298282" cy="615610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r>
              <a:rPr lang="tr-TR" sz="1100"/>
              <a:t>Metin dizisinde istenen karakter sayısı kadar veriyi yeni karakterle değiştirir. </a:t>
            </a:r>
          </a:p>
          <a:p>
            <a:pPr marL="0" marR="0" lvl="0" indent="0" algn="l" defTabSz="914400" rtl="0" eaLnBrk="1" fontAlgn="auto" latinLnBrk="0" hangingPunct="1">
              <a:lnSpc>
                <a:spcPct val="100000"/>
              </a:lnSpc>
              <a:spcBef>
                <a:spcPts val="0"/>
              </a:spcBef>
              <a:spcAft>
                <a:spcPts val="0"/>
              </a:spcAft>
              <a:buClrTx/>
              <a:buSzTx/>
              <a:buFontTx/>
              <a:buNone/>
              <a:tabLst/>
              <a:defRPr/>
            </a:pPr>
            <a:endParaRPr lang="tr-TR" sz="1100"/>
          </a:p>
          <a:p>
            <a:pPr marL="0" marR="0" lvl="0" indent="0" algn="l" defTabSz="914400" rtl="0" eaLnBrk="1" fontAlgn="auto" latinLnBrk="0" hangingPunct="1">
              <a:lnSpc>
                <a:spcPct val="100000"/>
              </a:lnSpc>
              <a:spcBef>
                <a:spcPts val="0"/>
              </a:spcBef>
              <a:spcAft>
                <a:spcPts val="0"/>
              </a:spcAft>
              <a:buClrTx/>
              <a:buSzTx/>
              <a:buFontTx/>
              <a:buNone/>
              <a:tabLst/>
              <a:defRPr/>
            </a:pPr>
            <a:r>
              <a:rPr lang="tr-TR" sz="1100"/>
              <a:t>=DEĞİŞTİR(eski_metin;başlangıç_sayısı;sayı_karakterler;yeni_metin) </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eski_metin: Arama yapılacak hücre</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başlangıç_sayısı: Hangi karakterden başlanacak.</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sayı_karakterler: Kaç karakter seçilecek</a:t>
            </a: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yeni_metin: Yeni ifade ne olacak?</a:t>
            </a: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r>
              <a:rPr kumimoji="0" lang="tr-TR" sz="1100" b="0" i="0" u="none" strike="noStrike" kern="0" cap="none" spc="0" normalizeH="0" baseline="0" noProof="0">
                <a:ln>
                  <a:noFill/>
                </a:ln>
                <a:solidFill>
                  <a:prstClr val="black">
                    <a:lumMod val="75000"/>
                    <a:lumOff val="25000"/>
                  </a:prstClr>
                </a:solidFill>
                <a:effectLst/>
                <a:uLnTx/>
                <a:uFillTx/>
                <a:latin typeface="Segoe UI" panose="020B0502040204020203" pitchFamily="34" charset="0"/>
                <a:ea typeface="Segoe UI" pitchFamily="34" charset="0"/>
                <a:cs typeface="Segoe UI" panose="020B0502040204020203" pitchFamily="34" charset="0"/>
              </a:rPr>
              <a:t>Sol tarafta öğrencilerin eski sınıflarını kullanarak açıklama kısmında bulunan sınıf/şubeye göre yeni tanımlama yapınız.</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129541</xdr:colOff>
      <xdr:row>0</xdr:row>
      <xdr:rowOff>60961</xdr:rowOff>
    </xdr:from>
    <xdr:to>
      <xdr:col>13</xdr:col>
      <xdr:colOff>487680</xdr:colOff>
      <xdr:row>1</xdr:row>
      <xdr:rowOff>53340</xdr:rowOff>
    </xdr:to>
    <xdr:pic>
      <xdr:nvPicPr>
        <xdr:cNvPr id="2" name="Resim 1">
          <a:extLst>
            <a:ext uri="{FF2B5EF4-FFF2-40B4-BE49-F238E27FC236}">
              <a16:creationId xmlns:a16="http://schemas.microsoft.com/office/drawing/2014/main" id="{00000000-0008-0000-1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7581" y="60961"/>
          <a:ext cx="358139" cy="304799"/>
        </a:xfrm>
        <a:prstGeom prst="rect">
          <a:avLst/>
        </a:prstGeom>
      </xdr:spPr>
    </xdr:pic>
    <xdr:clientData/>
  </xdr:twoCellAnchor>
  <xdr:twoCellAnchor editAs="absolute">
    <xdr:from>
      <xdr:col>15</xdr:col>
      <xdr:colOff>403860</xdr:colOff>
      <xdr:row>0</xdr:row>
      <xdr:rowOff>0</xdr:rowOff>
    </xdr:from>
    <xdr:to>
      <xdr:col>24</xdr:col>
      <xdr:colOff>586740</xdr:colOff>
      <xdr:row>15</xdr:row>
      <xdr:rowOff>99060</xdr:rowOff>
    </xdr:to>
    <xdr:grpSp>
      <xdr:nvGrpSpPr>
        <xdr:cNvPr id="9" name="Sayı ekleme yönergesi">
          <a:extLst>
            <a:ext uri="{FF2B5EF4-FFF2-40B4-BE49-F238E27FC236}">
              <a16:creationId xmlns:a16="http://schemas.microsoft.com/office/drawing/2014/main" id="{6A0EC01A-7B98-4483-A182-0263FDEAEC51}"/>
            </a:ext>
          </a:extLst>
        </xdr:cNvPr>
        <xdr:cNvGrpSpPr/>
      </xdr:nvGrpSpPr>
      <xdr:grpSpPr>
        <a:xfrm>
          <a:off x="8831580" y="0"/>
          <a:ext cx="5806440" cy="4785360"/>
          <a:chOff x="0" y="-2"/>
          <a:chExt cx="5695950" cy="5012581"/>
        </a:xfrm>
      </xdr:grpSpPr>
      <xdr:sp macro="" textlink="">
        <xdr:nvSpPr>
          <xdr:cNvPr id="10" name="Arka plan" descr="Arka plan">
            <a:extLst>
              <a:ext uri="{FF2B5EF4-FFF2-40B4-BE49-F238E27FC236}">
                <a16:creationId xmlns:a16="http://schemas.microsoft.com/office/drawing/2014/main" id="{2147F87B-DB9B-4472-AAD1-ABC163A3B03F}"/>
              </a:ext>
            </a:extLst>
          </xdr:cNvPr>
          <xdr:cNvSpPr/>
        </xdr:nvSpPr>
        <xdr:spPr>
          <a:xfrm>
            <a:off x="0" y="-2"/>
            <a:ext cx="5695950" cy="5012581"/>
          </a:xfrm>
          <a:prstGeom prst="rect">
            <a:avLst/>
          </a:prstGeom>
          <a:solidFill>
            <a:srgbClr val="F5F5F5"/>
          </a:solid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t"/>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rtl="0"/>
            <a:endParaRPr lang="en-US" sz="1100"/>
          </a:p>
        </xdr:txBody>
      </xdr:sp>
      <xdr:sp macro="" textlink="">
        <xdr:nvSpPr>
          <xdr:cNvPr id="11" name="Adım" descr="Temel bilgiler: Excel’le matematik işlemleri yapma&#10;">
            <a:extLst>
              <a:ext uri="{FF2B5EF4-FFF2-40B4-BE49-F238E27FC236}">
                <a16:creationId xmlns:a16="http://schemas.microsoft.com/office/drawing/2014/main" id="{527A2F1F-8B85-44FB-84D2-005AA1509431}"/>
              </a:ext>
            </a:extLst>
          </xdr:cNvPr>
          <xdr:cNvSpPr txBox="1"/>
        </xdr:nvSpPr>
        <xdr:spPr>
          <a:xfrm>
            <a:off x="184433" y="118698"/>
            <a:ext cx="5216551" cy="49090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lIns="0" rIns="0"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marR="0" lvl="0" indent="0" defTabSz="914400" rtl="0" eaLnBrk="1" fontAlgn="auto" latinLnBrk="0" hangingPunct="1">
              <a:lnSpc>
                <a:spcPct val="100000"/>
              </a:lnSpc>
              <a:spcBef>
                <a:spcPts val="0"/>
              </a:spcBef>
              <a:spcAft>
                <a:spcPts val="0"/>
              </a:spcAft>
              <a:buClrTx/>
              <a:buSzTx/>
              <a:buFontTx/>
              <a:buNone/>
              <a:tabLst/>
              <a:defRPr/>
            </a:pPr>
            <a:r>
              <a:rPr lang="tr" sz="2200" b="0" i="0"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rPr>
              <a:t>ÇokeğerMak - ÇokeğerMin</a:t>
            </a:r>
            <a:endParaRPr kumimoji="0" lang="en-US" sz="2200" b="1" i="1" u="none" strike="noStrike" kern="0" cap="none" spc="0" normalizeH="0" baseline="0">
              <a:ln>
                <a:noFill/>
              </a:ln>
              <a:solidFill>
                <a:schemeClr val="bg2">
                  <a:lumMod val="25000"/>
                </a:schemeClr>
              </a:solidFill>
              <a:effectLst/>
              <a:uLnTx/>
              <a:uFillTx/>
              <a:latin typeface="Segoe UI Light" panose="020B0502040204020203" pitchFamily="34" charset="0"/>
              <a:ea typeface="Segoe UI" pitchFamily="34" charset="0"/>
              <a:cs typeface="Segoe UI Light" panose="020B0502040204020203" pitchFamily="34" charset="0"/>
            </a:endParaRPr>
          </a:p>
        </xdr:txBody>
      </xdr:sp>
      <xdr:cxnSp macro="">
        <xdr:nvCxnSpPr>
          <xdr:cNvPr id="12" name="Üst çizgi" descr="Dekoratif çizgi">
            <a:extLst>
              <a:ext uri="{FF2B5EF4-FFF2-40B4-BE49-F238E27FC236}">
                <a16:creationId xmlns:a16="http://schemas.microsoft.com/office/drawing/2014/main" id="{6E3272E8-3D34-4BC2-A3B8-CFAA0B7306AE}"/>
              </a:ext>
            </a:extLst>
          </xdr:cNvPr>
          <xdr:cNvCxnSpPr>
            <a:cxnSpLocks/>
          </xdr:cNvCxnSpPr>
        </xdr:nvCxnSpPr>
        <xdr:spPr>
          <a:xfrm>
            <a:off x="12957" y="570103"/>
            <a:ext cx="564571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cxnSp macro="">
        <xdr:nvCxnSpPr>
          <xdr:cNvPr id="13" name="Üst çizgi" descr="Dekoratif çizgi">
            <a:extLst>
              <a:ext uri="{FF2B5EF4-FFF2-40B4-BE49-F238E27FC236}">
                <a16:creationId xmlns:a16="http://schemas.microsoft.com/office/drawing/2014/main" id="{6E3272E8-3D34-4BC2-A3B8-CFAA0B7306AE}"/>
              </a:ext>
            </a:extLst>
          </xdr:cNvPr>
          <xdr:cNvCxnSpPr>
            <a:cxnSpLocks/>
          </xdr:cNvCxnSpPr>
        </xdr:nvCxnSpPr>
        <xdr:spPr>
          <a:xfrm>
            <a:off x="27868" y="4870568"/>
            <a:ext cx="5645716" cy="0"/>
          </a:xfrm>
          <a:prstGeom prst="line">
            <a:avLst/>
          </a:prstGeom>
          <a:ln w="25400">
            <a:solidFill>
              <a:srgbClr val="217346"/>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absolute">
    <xdr:from>
      <xdr:col>15</xdr:col>
      <xdr:colOff>592455</xdr:colOff>
      <xdr:row>2</xdr:row>
      <xdr:rowOff>76721</xdr:rowOff>
    </xdr:from>
    <xdr:to>
      <xdr:col>24</xdr:col>
      <xdr:colOff>404337</xdr:colOff>
      <xdr:row>14</xdr:row>
      <xdr:rowOff>189918</xdr:rowOff>
    </xdr:to>
    <xdr:sp macro="" textlink="">
      <xdr:nvSpPr>
        <xdr:cNvPr id="14" name="mtn_Adım" descr="Excel’de yerleşik işlevlerin hiçbirini kullanmadan Toplama, Çıkarma, Çarpma ve Bölme yapabilirsiniz. İşleçleri kullanmanız yeterlidir: +, -, *, /. Tüm formüller eşittir (=) işaretiyle başlar.">
          <a:extLst>
            <a:ext uri="{FF2B5EF4-FFF2-40B4-BE49-F238E27FC236}">
              <a16:creationId xmlns:a16="http://schemas.microsoft.com/office/drawing/2014/main" id="{8742DC30-0FF1-4950-98D1-1D4D2D7B33ED}"/>
            </a:ext>
          </a:extLst>
        </xdr:cNvPr>
        <xdr:cNvSpPr txBox="1"/>
      </xdr:nvSpPr>
      <xdr:spPr>
        <a:xfrm>
          <a:off x="9020175" y="701561"/>
          <a:ext cx="5435442" cy="38622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wrap="square" rtlCol="0" anchor="t"/>
        <a:lstStyle>
          <a:defPPr>
            <a:defRPr lang="en-US"/>
          </a:defPPr>
          <a:lvl1pPr marL="0" algn="l" defTabSz="914400" rtl="0" eaLnBrk="1" latinLnBrk="0" hangingPunct="1">
            <a:defRPr sz="1800" kern="1200">
              <a:solidFill>
                <a:schemeClr val="dk1"/>
              </a:solidFill>
              <a:latin typeface="+mn-lt"/>
              <a:ea typeface="+mn-ea"/>
              <a:cs typeface="+mn-cs"/>
            </a:defRPr>
          </a:lvl1pPr>
          <a:lvl2pPr marL="457200" algn="l" defTabSz="914400" rtl="0" eaLnBrk="1" latinLnBrk="0" hangingPunct="1">
            <a:defRPr sz="1800" kern="1200">
              <a:solidFill>
                <a:schemeClr val="dk1"/>
              </a:solidFill>
              <a:latin typeface="+mn-lt"/>
              <a:ea typeface="+mn-ea"/>
              <a:cs typeface="+mn-cs"/>
            </a:defRPr>
          </a:lvl2pPr>
          <a:lvl3pPr marL="914400" algn="l" defTabSz="914400" rtl="0" eaLnBrk="1" latinLnBrk="0" hangingPunct="1">
            <a:defRPr sz="1800" kern="1200">
              <a:solidFill>
                <a:schemeClr val="dk1"/>
              </a:solidFill>
              <a:latin typeface="+mn-lt"/>
              <a:ea typeface="+mn-ea"/>
              <a:cs typeface="+mn-cs"/>
            </a:defRPr>
          </a:lvl3pPr>
          <a:lvl4pPr marL="1371600" algn="l" defTabSz="914400" rtl="0" eaLnBrk="1" latinLnBrk="0" hangingPunct="1">
            <a:defRPr sz="1800" kern="1200">
              <a:solidFill>
                <a:schemeClr val="dk1"/>
              </a:solidFill>
              <a:latin typeface="+mn-lt"/>
              <a:ea typeface="+mn-ea"/>
              <a:cs typeface="+mn-cs"/>
            </a:defRPr>
          </a:lvl4pPr>
          <a:lvl5pPr marL="1828800" algn="l" defTabSz="914400" rtl="0" eaLnBrk="1" latinLnBrk="0" hangingPunct="1">
            <a:defRPr sz="1800" kern="1200">
              <a:solidFill>
                <a:schemeClr val="dk1"/>
              </a:solidFill>
              <a:latin typeface="+mn-lt"/>
              <a:ea typeface="+mn-ea"/>
              <a:cs typeface="+mn-cs"/>
            </a:defRPr>
          </a:lvl5pPr>
          <a:lvl6pPr marL="2286000" algn="l" defTabSz="914400" rtl="0" eaLnBrk="1" latinLnBrk="0" hangingPunct="1">
            <a:defRPr sz="1800" kern="1200">
              <a:solidFill>
                <a:schemeClr val="dk1"/>
              </a:solidFill>
              <a:latin typeface="+mn-lt"/>
              <a:ea typeface="+mn-ea"/>
              <a:cs typeface="+mn-cs"/>
            </a:defRPr>
          </a:lvl6pPr>
          <a:lvl7pPr marL="2743200" algn="l" defTabSz="914400" rtl="0" eaLnBrk="1" latinLnBrk="0" hangingPunct="1">
            <a:defRPr sz="1800" kern="1200">
              <a:solidFill>
                <a:schemeClr val="dk1"/>
              </a:solidFill>
              <a:latin typeface="+mn-lt"/>
              <a:ea typeface="+mn-ea"/>
              <a:cs typeface="+mn-cs"/>
            </a:defRPr>
          </a:lvl7pPr>
          <a:lvl8pPr marL="3200400" algn="l" defTabSz="914400" rtl="0" eaLnBrk="1" latinLnBrk="0" hangingPunct="1">
            <a:defRPr sz="1800" kern="1200">
              <a:solidFill>
                <a:schemeClr val="dk1"/>
              </a:solidFill>
              <a:latin typeface="+mn-lt"/>
              <a:ea typeface="+mn-ea"/>
              <a:cs typeface="+mn-cs"/>
            </a:defRPr>
          </a:lvl8pPr>
          <a:lvl9pPr marL="3657600" algn="l" defTabSz="914400" rtl="0" eaLnBrk="1" latinLnBrk="0" hangingPunct="1">
            <a:defRPr sz="1800" kern="1200">
              <a:solidFill>
                <a:schemeClr val="dk1"/>
              </a:solidFill>
              <a:latin typeface="+mn-lt"/>
              <a:ea typeface="+mn-ea"/>
              <a:cs typeface="+mn-cs"/>
            </a:defRPr>
          </a:lvl9pPr>
        </a:lstStyle>
        <a:p>
          <a:pPr marL="0" indent="0" algn="l" defTabSz="914400" rtl="0" eaLnBrk="1" latinLnBrk="0" hangingPunct="1"/>
          <a:r>
            <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=mak( hücre  ; hücre  )	seçili hücreler arasında en büyük değeri bulur.</a:t>
          </a:r>
        </a:p>
        <a:p>
          <a:pPr marL="0" indent="0" algn="l" defTabSz="914400" rtl="0" eaLnBrk="1" latinLnBrk="0" hangingPunct="1"/>
          <a:r>
            <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=min(  hücre  :  hücre ) 	seçili hücreler arasında en küçük değeri bulur.</a:t>
          </a: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indent="0" algn="l" defTabSz="914400" rtl="0" eaLnBrk="1" latinLnBrk="0" hangingPunct="1"/>
          <a:r>
            <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Parantez içinde hücre haricinde klavyden de değer girilebilir.</a:t>
          </a:r>
        </a:p>
        <a:p>
          <a:pPr marL="0" indent="0" algn="l" defTabSz="914400" rtl="0" eaLnBrk="1" latinLnBrk="0" hangingPunct="1"/>
          <a:r>
            <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=mak (hücre ; 8 )</a:t>
          </a: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indent="0" algn="l" defTabSz="914400" rtl="0" eaLnBrk="1" latinLnBrk="0" hangingPunct="1"/>
          <a:r>
            <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=topla(j4:j8) sonucunda tüm ücretlerin toplamı alınır.</a:t>
          </a:r>
        </a:p>
        <a:p>
          <a:pPr marL="0" indent="0" algn="l" defTabSz="914400" rtl="0" eaLnBrk="1" latinLnBrk="0" hangingPunct="1"/>
          <a:r>
            <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=mak(j4:j8) sonucunda ücretler arasından en büyük ücret bulunur.</a:t>
          </a: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rtl="0" eaLnBrk="1" latinLnBrk="0" hangingPunct="1"/>
          <a:r>
            <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Formüllerin çoğunda parantez içi yazımı aynıdır. Değişen tek şey fonksiyon adıdır.</a:t>
          </a:r>
        </a:p>
        <a:p>
          <a:pPr rtl="0" eaLnBrk="1" latinLnBrk="0" hangingPunct="1"/>
          <a:r>
            <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rPr>
            <a:t>Fonksiyon adlarını bildiğiniz taktirde birçok işlemi kolaylıkla yapabilirsiniz.</a:t>
          </a: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a:p>
          <a:pPr marL="0" marR="0" lvl="0" indent="0" algn="l" defTabSz="914400" rtl="0" eaLnBrk="1" fontAlgn="auto" latinLnBrk="0" hangingPunct="1">
            <a:lnSpc>
              <a:spcPct val="100000"/>
            </a:lnSpc>
            <a:spcBef>
              <a:spcPts val="0"/>
            </a:spcBef>
            <a:spcAft>
              <a:spcPts val="0"/>
            </a:spcAft>
            <a:buClrTx/>
            <a:buSzTx/>
            <a:buFontTx/>
            <a:buNone/>
            <a:tabLst/>
            <a:defRPr/>
          </a:pPr>
          <a:endParaRPr lang="tr-TR" sz="1100" b="0" i="0" u="none" strike="noStrike" kern="0" cap="none" spc="0" normalizeH="0" baseline="0">
            <a:ln>
              <a:noFill/>
            </a:ln>
            <a:solidFill>
              <a:srgbClr val="00B050"/>
            </a:solidFill>
            <a:effectLst/>
            <a:uLnTx/>
            <a:uFillTx/>
            <a:latin typeface="Segoe UI" panose="020B0502040204020203" pitchFamily="34" charset="0"/>
            <a:ea typeface="Segoe UI" pitchFamily="34" charset="0"/>
            <a:cs typeface="Segoe UI" panose="020B0502040204020203" pitchFamily="34" charset="0"/>
          </a:endParaRPr>
        </a:p>
        <a:p>
          <a:pPr marL="0" indent="0" algn="l" defTabSz="914400" rtl="0" eaLnBrk="1" latinLnBrk="0" hangingPunct="1"/>
          <a:endParaRPr lang="tr-TR" sz="1100" b="0" i="0" u="none" strike="noStrike" kern="0" cap="none" spc="0" normalizeH="0" baseline="0">
            <a:ln>
              <a:noFill/>
            </a:ln>
            <a:solidFill>
              <a:schemeClr val="tx1">
                <a:lumMod val="75000"/>
                <a:lumOff val="25000"/>
              </a:schemeClr>
            </a:solidFill>
            <a:effectLst/>
            <a:uLnTx/>
            <a:uFillTx/>
            <a:latin typeface="Segoe UI" panose="020B0502040204020203" pitchFamily="34" charset="0"/>
            <a:ea typeface="Segoe UI" pitchFamily="34" charset="0"/>
            <a:cs typeface="Segoe UI" panose="020B0502040204020203" pitchFamily="34"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buroyonetimi.com.tr/"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B7DB50-AFBA-446D-B5EC-48C67C179236}">
  <dimension ref="A1:X18"/>
  <sheetViews>
    <sheetView tabSelected="1" workbookViewId="0">
      <selection activeCell="J13" sqref="J13"/>
    </sheetView>
  </sheetViews>
  <sheetFormatPr defaultColWidth="9.109375" defaultRowHeight="24" customHeight="1" x14ac:dyDescent="0.3"/>
  <cols>
    <col min="1" max="2" width="9.109375" style="85"/>
    <col min="3" max="3" width="7.5546875" style="85" bestFit="1" customWidth="1"/>
    <col min="4" max="4" width="7.6640625" style="85" customWidth="1"/>
    <col min="5" max="5" width="6.21875" style="85" customWidth="1"/>
    <col min="6" max="6" width="7.5546875" style="85" customWidth="1"/>
    <col min="7" max="7" width="6.88671875" style="85" bestFit="1" customWidth="1"/>
    <col min="8" max="8" width="3.77734375" style="85" bestFit="1" customWidth="1"/>
    <col min="9" max="9" width="4.21875" style="85" bestFit="1" customWidth="1"/>
    <col min="10" max="10" width="38.44140625" style="85" customWidth="1"/>
    <col min="11" max="11" width="6.44140625" style="86" customWidth="1"/>
    <col min="12" max="12" width="1" style="82" customWidth="1"/>
    <col min="13" max="13" width="9.109375" style="82"/>
    <col min="14" max="16384" width="9.109375" style="83"/>
  </cols>
  <sheetData>
    <row r="1" spans="1:24" ht="24" customHeight="1" thickBot="1" x14ac:dyDescent="0.45">
      <c r="A1" s="57" t="s">
        <v>92</v>
      </c>
      <c r="B1" s="58"/>
      <c r="C1" s="58"/>
      <c r="D1" s="58"/>
      <c r="E1" s="58"/>
      <c r="F1" s="58"/>
      <c r="G1" s="58"/>
      <c r="H1" s="58"/>
      <c r="I1" s="58"/>
      <c r="J1" s="59"/>
      <c r="K1" s="81"/>
      <c r="M1" s="9"/>
      <c r="O1" s="84"/>
    </row>
    <row r="2" spans="1:24" ht="24" customHeight="1" thickBot="1" x14ac:dyDescent="0.35">
      <c r="M2" s="30" t="s">
        <v>24</v>
      </c>
    </row>
    <row r="3" spans="1:24" s="91" customFormat="1" ht="24" customHeight="1" x14ac:dyDescent="0.3">
      <c r="A3" s="87" t="s">
        <v>0</v>
      </c>
      <c r="B3" s="88" t="s">
        <v>1</v>
      </c>
      <c r="C3" s="88" t="s">
        <v>2</v>
      </c>
      <c r="D3" s="89" t="s">
        <v>51</v>
      </c>
      <c r="E3" s="88" t="s">
        <v>25</v>
      </c>
      <c r="F3" s="89" t="s">
        <v>26</v>
      </c>
      <c r="G3" s="88" t="s">
        <v>3</v>
      </c>
      <c r="H3" s="88" t="s">
        <v>4</v>
      </c>
      <c r="I3" s="88" t="s">
        <v>5</v>
      </c>
      <c r="J3" s="90" t="s">
        <v>23</v>
      </c>
      <c r="N3" s="92"/>
      <c r="O3" s="93"/>
      <c r="P3" s="94"/>
      <c r="Q3" s="94"/>
      <c r="R3" s="94"/>
    </row>
    <row r="4" spans="1:24" s="91" customFormat="1" ht="24" customHeight="1" x14ac:dyDescent="0.3">
      <c r="A4" s="95" t="s">
        <v>27</v>
      </c>
      <c r="B4" s="13" t="s">
        <v>11</v>
      </c>
      <c r="C4" s="13" t="s">
        <v>15</v>
      </c>
      <c r="D4" s="13" t="s">
        <v>15</v>
      </c>
      <c r="E4" s="13">
        <v>1</v>
      </c>
      <c r="F4" s="13">
        <v>2015</v>
      </c>
      <c r="G4" s="13" t="s">
        <v>17</v>
      </c>
      <c r="H4" s="13">
        <v>25</v>
      </c>
      <c r="I4" s="13" t="s">
        <v>20</v>
      </c>
      <c r="J4" s="96">
        <v>5500</v>
      </c>
      <c r="N4" s="92"/>
      <c r="P4" s="92"/>
      <c r="R4" s="92"/>
      <c r="S4" s="92"/>
      <c r="T4" s="92"/>
      <c r="U4" s="92"/>
      <c r="V4" s="92"/>
      <c r="W4" s="92"/>
      <c r="X4" s="92"/>
    </row>
    <row r="5" spans="1:24" ht="24" customHeight="1" x14ac:dyDescent="0.3">
      <c r="A5" s="97" t="s">
        <v>10</v>
      </c>
      <c r="B5" s="14" t="s">
        <v>11</v>
      </c>
      <c r="C5" s="14" t="s">
        <v>15</v>
      </c>
      <c r="D5" s="14" t="s">
        <v>21</v>
      </c>
      <c r="E5" s="14">
        <v>0</v>
      </c>
      <c r="F5" s="14">
        <v>2020</v>
      </c>
      <c r="G5" s="14" t="s">
        <v>18</v>
      </c>
      <c r="H5" s="14">
        <v>15</v>
      </c>
      <c r="I5" s="14">
        <v>0</v>
      </c>
      <c r="J5" s="98">
        <v>4500</v>
      </c>
      <c r="K5" s="83"/>
      <c r="L5" s="83"/>
      <c r="M5" s="83"/>
      <c r="N5" s="99"/>
      <c r="P5" s="99"/>
      <c r="R5" s="100"/>
      <c r="S5" s="100"/>
      <c r="T5" s="100"/>
      <c r="U5" s="100"/>
      <c r="V5" s="100"/>
      <c r="W5" s="100"/>
      <c r="X5" s="100"/>
    </row>
    <row r="6" spans="1:24" ht="24" customHeight="1" x14ac:dyDescent="0.3">
      <c r="A6" s="95" t="s">
        <v>6</v>
      </c>
      <c r="B6" s="13" t="s">
        <v>13</v>
      </c>
      <c r="C6" s="13" t="s">
        <v>16</v>
      </c>
      <c r="D6" s="13" t="s">
        <v>15</v>
      </c>
      <c r="E6" s="13">
        <v>2</v>
      </c>
      <c r="F6" s="13">
        <v>2010</v>
      </c>
      <c r="G6" s="13" t="s">
        <v>19</v>
      </c>
      <c r="H6" s="13">
        <v>36</v>
      </c>
      <c r="I6" s="13" t="s">
        <v>21</v>
      </c>
      <c r="J6" s="96">
        <v>6500</v>
      </c>
      <c r="K6" s="83"/>
      <c r="L6" s="83"/>
      <c r="M6" s="83"/>
      <c r="N6" s="101"/>
      <c r="P6" s="101"/>
      <c r="R6" s="102"/>
      <c r="S6" s="102"/>
      <c r="T6" s="102"/>
      <c r="U6" s="102"/>
      <c r="V6" s="102"/>
      <c r="W6" s="102"/>
      <c r="X6" s="102"/>
    </row>
    <row r="7" spans="1:24" ht="24" customHeight="1" x14ac:dyDescent="0.3">
      <c r="A7" s="97" t="s">
        <v>7</v>
      </c>
      <c r="B7" s="14" t="s">
        <v>14</v>
      </c>
      <c r="C7" s="14" t="s">
        <v>15</v>
      </c>
      <c r="D7" s="14" t="s">
        <v>21</v>
      </c>
      <c r="E7" s="14">
        <v>0</v>
      </c>
      <c r="F7" s="14">
        <v>2005</v>
      </c>
      <c r="G7" s="14" t="s">
        <v>17</v>
      </c>
      <c r="H7" s="14">
        <v>41</v>
      </c>
      <c r="I7" s="14">
        <v>0</v>
      </c>
      <c r="J7" s="98">
        <v>5000</v>
      </c>
      <c r="K7" s="83"/>
      <c r="L7" s="83"/>
      <c r="M7" s="83"/>
      <c r="N7" s="103"/>
      <c r="P7" s="103"/>
      <c r="R7" s="102"/>
      <c r="S7" s="102"/>
      <c r="T7" s="102"/>
      <c r="U7" s="102"/>
      <c r="V7" s="102"/>
      <c r="W7" s="102"/>
      <c r="X7" s="102"/>
    </row>
    <row r="8" spans="1:24" ht="24" customHeight="1" thickBot="1" x14ac:dyDescent="0.35">
      <c r="A8" s="104" t="s">
        <v>8</v>
      </c>
      <c r="B8" s="105" t="s">
        <v>9</v>
      </c>
      <c r="C8" s="105" t="s">
        <v>16</v>
      </c>
      <c r="D8" s="105" t="s">
        <v>15</v>
      </c>
      <c r="E8" s="105">
        <v>0</v>
      </c>
      <c r="F8" s="105">
        <v>2000</v>
      </c>
      <c r="G8" s="105" t="s">
        <v>18</v>
      </c>
      <c r="H8" s="105">
        <v>25</v>
      </c>
      <c r="I8" s="105" t="s">
        <v>20</v>
      </c>
      <c r="J8" s="106">
        <v>5500</v>
      </c>
      <c r="K8" s="83"/>
      <c r="L8" s="86"/>
      <c r="M8" s="86"/>
      <c r="O8" s="82"/>
    </row>
    <row r="9" spans="1:24" ht="24" customHeight="1" thickBot="1" x14ac:dyDescent="0.35">
      <c r="L9" s="107"/>
    </row>
    <row r="10" spans="1:24" ht="24" customHeight="1" x14ac:dyDescent="0.3">
      <c r="A10" s="108" t="s">
        <v>22</v>
      </c>
      <c r="B10" s="109"/>
      <c r="C10" s="109"/>
      <c r="D10" s="109"/>
      <c r="E10" s="109"/>
      <c r="F10" s="109"/>
      <c r="G10" s="109"/>
      <c r="H10" s="109"/>
      <c r="I10" s="109"/>
      <c r="J10" s="110"/>
      <c r="L10" s="83"/>
    </row>
    <row r="11" spans="1:24" ht="24" customHeight="1" x14ac:dyDescent="0.3">
      <c r="A11" s="111" t="s">
        <v>93</v>
      </c>
      <c r="B11" s="112"/>
      <c r="C11" s="112"/>
      <c r="D11" s="112"/>
      <c r="E11" s="112"/>
      <c r="F11" s="112"/>
      <c r="G11" s="112"/>
      <c r="H11" s="112"/>
      <c r="I11" s="112"/>
      <c r="J11" s="12"/>
      <c r="K11" s="113" t="str">
        <f>IF(J11="","",IF(L11=J11,"R","T"))</f>
        <v/>
      </c>
      <c r="L11" s="114" t="str">
        <f>A5&amp;" "&amp;B5</f>
        <v>Doruk Köse</v>
      </c>
      <c r="M11" s="115" t="s">
        <v>94</v>
      </c>
    </row>
    <row r="12" spans="1:24" ht="24" customHeight="1" x14ac:dyDescent="0.3">
      <c r="A12" s="116" t="s">
        <v>102</v>
      </c>
      <c r="B12" s="117"/>
      <c r="C12" s="117"/>
      <c r="D12" s="117"/>
      <c r="E12" s="117"/>
      <c r="F12" s="117"/>
      <c r="G12" s="117"/>
      <c r="H12" s="117"/>
      <c r="I12" s="117"/>
      <c r="J12" s="12"/>
      <c r="K12" s="113" t="str">
        <f t="shared" ref="K12:K18" si="0">IF(J12="","",IF(L12=J12,"R","T"))</f>
        <v/>
      </c>
      <c r="L12" s="114" t="str">
        <f>A4&amp;" "&amp;H4&amp;" yaşında."</f>
        <v>Ali Deniz 25 yaşında.</v>
      </c>
      <c r="M12" s="115" t="s">
        <v>95</v>
      </c>
    </row>
    <row r="13" spans="1:24" ht="24" customHeight="1" x14ac:dyDescent="0.3">
      <c r="A13" s="111" t="s">
        <v>103</v>
      </c>
      <c r="B13" s="112"/>
      <c r="C13" s="112"/>
      <c r="D13" s="112"/>
      <c r="E13" s="112"/>
      <c r="F13" s="112"/>
      <c r="G13" s="112"/>
      <c r="H13" s="112"/>
      <c r="I13" s="112"/>
      <c r="J13" s="12"/>
      <c r="K13" s="113" t="str">
        <f t="shared" si="0"/>
        <v/>
      </c>
      <c r="L13" s="114" t="str">
        <f>A6&amp;" "&amp;E6&amp;" çocuk sahibi."</f>
        <v>Ayşe 2 çocuk sahibi.</v>
      </c>
      <c r="M13" s="115" t="s">
        <v>96</v>
      </c>
    </row>
    <row r="14" spans="1:24" ht="24" customHeight="1" x14ac:dyDescent="0.3">
      <c r="A14" s="116" t="s">
        <v>104</v>
      </c>
      <c r="B14" s="117"/>
      <c r="C14" s="117"/>
      <c r="D14" s="117"/>
      <c r="E14" s="117"/>
      <c r="F14" s="117"/>
      <c r="G14" s="117"/>
      <c r="H14" s="117"/>
      <c r="I14" s="117"/>
      <c r="J14" s="12"/>
      <c r="K14" s="113" t="str">
        <f t="shared" si="0"/>
        <v/>
      </c>
      <c r="L14" s="114" t="str">
        <f>"Benim adım "&amp;A7&amp;" "&amp;H7&amp;" yaşındayım."</f>
        <v>Benim adım Ahmet 41 yaşındayım.</v>
      </c>
      <c r="M14" s="115" t="s">
        <v>97</v>
      </c>
    </row>
    <row r="15" spans="1:24" ht="24" customHeight="1" x14ac:dyDescent="0.3">
      <c r="A15" s="111" t="s">
        <v>105</v>
      </c>
      <c r="B15" s="112"/>
      <c r="C15" s="112"/>
      <c r="D15" s="112"/>
      <c r="E15" s="112"/>
      <c r="F15" s="112"/>
      <c r="G15" s="112"/>
      <c r="H15" s="112"/>
      <c r="I15" s="112"/>
      <c r="J15" s="12"/>
      <c r="K15" s="113" t="str">
        <f t="shared" si="0"/>
        <v/>
      </c>
      <c r="L15" s="114" t="str">
        <f>A6&amp;" "&amp;J6&amp;" TL kazanıyor."</f>
        <v>Ayşe 6500 TL kazanıyor.</v>
      </c>
      <c r="M15" s="115" t="s">
        <v>98</v>
      </c>
    </row>
    <row r="16" spans="1:24" ht="24" customHeight="1" x14ac:dyDescent="0.3">
      <c r="A16" s="116" t="s">
        <v>106</v>
      </c>
      <c r="B16" s="117"/>
      <c r="C16" s="117"/>
      <c r="D16" s="117"/>
      <c r="E16" s="117"/>
      <c r="F16" s="117"/>
      <c r="G16" s="117"/>
      <c r="H16" s="117"/>
      <c r="I16" s="117"/>
      <c r="J16" s="2"/>
      <c r="K16" s="113" t="str">
        <f t="shared" si="0"/>
        <v/>
      </c>
      <c r="L16" s="114" t="str">
        <f>A7&amp;" "&amp;B7&amp;"'ın kan grubu "&amp;I7</f>
        <v>Ahmet Taş'ın kan grubu 0</v>
      </c>
      <c r="M16" s="115" t="s">
        <v>99</v>
      </c>
    </row>
    <row r="17" spans="1:13" ht="24" customHeight="1" x14ac:dyDescent="0.3">
      <c r="A17" s="111" t="s">
        <v>107</v>
      </c>
      <c r="B17" s="112"/>
      <c r="C17" s="112"/>
      <c r="D17" s="112"/>
      <c r="E17" s="112"/>
      <c r="F17" s="112"/>
      <c r="G17" s="112"/>
      <c r="H17" s="112"/>
      <c r="I17" s="112"/>
      <c r="J17" s="2"/>
      <c r="K17" s="113" t="str">
        <f t="shared" si="0"/>
        <v/>
      </c>
      <c r="L17" s="114" t="str">
        <f>A8&amp;" "&amp;B8&amp;" "&amp;G8&amp;" doğumlu ve "&amp;J8&amp;" TL kazanıyor."</f>
        <v>Meral Kaya İzmir doğumlu ve 5500 TL kazanıyor.</v>
      </c>
      <c r="M17" s="115" t="s">
        <v>100</v>
      </c>
    </row>
    <row r="18" spans="1:13" ht="24" customHeight="1" x14ac:dyDescent="0.3">
      <c r="A18" s="118" t="s">
        <v>108</v>
      </c>
      <c r="B18" s="119"/>
      <c r="C18" s="119"/>
      <c r="D18" s="119"/>
      <c r="E18" s="119"/>
      <c r="F18" s="119"/>
      <c r="G18" s="119"/>
      <c r="H18" s="119"/>
      <c r="I18" s="119"/>
      <c r="J18" s="2"/>
      <c r="K18" s="113" t="str">
        <f t="shared" si="0"/>
        <v/>
      </c>
      <c r="L18" s="114" t="str">
        <f>A5&amp;" "&amp;F5&amp;" yılında işe başladı."</f>
        <v>Doruk 2020 yılında işe başladı.</v>
      </c>
      <c r="M18" s="115" t="s">
        <v>101</v>
      </c>
    </row>
  </sheetData>
  <sheetProtection algorithmName="SHA-512" hashValue="rUQd4FO12e0L3PBLr2dNNMSDVD+ZUJMJPE79Gv8pEWGQX1LqRvyJZMtO3kxSGu2Ymg4m0noJ3Jqz2wey2YyhhA==" saltValue="3mlBRViuTAqrZU9p/2M5LA==" spinCount="100000" sheet="1" objects="1" scenarios="1"/>
  <protectedRanges>
    <protectedRange sqref="K1 J11:J18" name="Aralık1_1_1"/>
  </protectedRanges>
  <mergeCells count="11">
    <mergeCell ref="A14:I14"/>
    <mergeCell ref="A15:I15"/>
    <mergeCell ref="A16:I16"/>
    <mergeCell ref="A17:I17"/>
    <mergeCell ref="A18:I18"/>
    <mergeCell ref="A1:J1"/>
    <mergeCell ref="R6:X7"/>
    <mergeCell ref="A10:J10"/>
    <mergeCell ref="A11:I11"/>
    <mergeCell ref="A12:I12"/>
    <mergeCell ref="A13:I13"/>
  </mergeCells>
  <conditionalFormatting sqref="K9:K10">
    <cfRule type="containsText" dxfId="44" priority="8" operator="containsText" text="yanlış">
      <formula>NOT(ISERROR(SEARCH("yanlış",K9)))</formula>
    </cfRule>
  </conditionalFormatting>
  <conditionalFormatting sqref="K11:K18">
    <cfRule type="containsText" dxfId="43" priority="1" operator="containsText" text="T">
      <formula>NOT(ISERROR(SEARCH("T",K11)))</formula>
    </cfRule>
    <cfRule type="containsText" dxfId="42" priority="2" operator="containsText" text="R">
      <formula>NOT(ISERROR(SEARCH("R",K11)))</formula>
    </cfRule>
  </conditionalFormatting>
  <conditionalFormatting sqref="L8:M8">
    <cfRule type="containsText" dxfId="41" priority="4" operator="containsText" text="yanlış">
      <formula>NOT(ISERROR(SEARCH("yanlış",L8)))</formula>
    </cfRule>
    <cfRule type="containsText" dxfId="40" priority="5" operator="containsText" text="doğru">
      <formula>NOT(ISERROR(SEARCH("doğru",L8)))</formula>
    </cfRule>
  </conditionalFormatting>
  <conditionalFormatting sqref="R9:R18 M11:M18">
    <cfRule type="expression" dxfId="39" priority="3">
      <formula>$K$1=1</formula>
    </cfRule>
  </conditionalFormatting>
  <conditionalFormatting sqref="T8">
    <cfRule type="expression" dxfId="38" priority="6">
      <formula>$K$1=1</formula>
    </cfRule>
  </conditionalFormatting>
  <conditionalFormatting sqref="V7">
    <cfRule type="expression" dxfId="37" priority="7">
      <formula>$K$1=1</formula>
    </cfRule>
  </conditionalFormatting>
  <hyperlinks>
    <hyperlink ref="M2" r:id="rId1" xr:uid="{99CE345C-B5F2-40B0-84D8-ED33E0F43F43}"/>
  </hyperlinks>
  <pageMargins left="0.7" right="0.7" top="0.75" bottom="0.75" header="0.3" footer="0.3"/>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AA199E-1B5A-45C9-8656-5D4CF77B02F4}">
  <dimension ref="A1:S19"/>
  <sheetViews>
    <sheetView workbookViewId="0">
      <selection activeCell="K8" sqref="K8"/>
    </sheetView>
  </sheetViews>
  <sheetFormatPr defaultColWidth="9.109375" defaultRowHeight="24" customHeight="1" x14ac:dyDescent="0.3"/>
  <cols>
    <col min="10" max="10" width="29" customWidth="1"/>
    <col min="11" max="11" width="9.109375" style="3"/>
    <col min="12" max="13" width="9.109375" style="4"/>
    <col min="15" max="15" width="13" customWidth="1"/>
  </cols>
  <sheetData>
    <row r="1" spans="1:19" ht="24" customHeight="1" thickBot="1" x14ac:dyDescent="0.45">
      <c r="A1" s="57" t="s">
        <v>92</v>
      </c>
      <c r="B1" s="58"/>
      <c r="C1" s="58"/>
      <c r="D1" s="58"/>
      <c r="E1" s="58"/>
      <c r="F1" s="58"/>
      <c r="G1" s="58"/>
      <c r="H1" s="58"/>
      <c r="I1" s="58"/>
      <c r="J1" s="59"/>
      <c r="K1" s="31"/>
      <c r="M1" s="9"/>
      <c r="O1" s="32"/>
    </row>
    <row r="2" spans="1:19" ht="24" customHeight="1" thickBot="1" x14ac:dyDescent="0.35">
      <c r="M2" s="10" t="s">
        <v>24</v>
      </c>
    </row>
    <row r="3" spans="1:19" s="5" customFormat="1" ht="24" customHeight="1" x14ac:dyDescent="0.3">
      <c r="A3" s="15" t="s">
        <v>0</v>
      </c>
      <c r="B3" s="16" t="s">
        <v>1</v>
      </c>
      <c r="C3" s="16" t="s">
        <v>2</v>
      </c>
      <c r="D3" s="17" t="s">
        <v>3</v>
      </c>
      <c r="E3" s="16" t="s">
        <v>4</v>
      </c>
      <c r="F3" s="17" t="s">
        <v>5</v>
      </c>
      <c r="G3" s="16" t="s">
        <v>23</v>
      </c>
      <c r="I3" s="33"/>
      <c r="J3" s="120"/>
      <c r="K3" s="6"/>
      <c r="L3" s="6"/>
      <c r="M3" s="6"/>
    </row>
    <row r="4" spans="1:19" s="5" customFormat="1" ht="24" customHeight="1" x14ac:dyDescent="0.3">
      <c r="A4" s="19" t="s">
        <v>12</v>
      </c>
      <c r="B4" s="13" t="s">
        <v>9</v>
      </c>
      <c r="C4" s="13" t="s">
        <v>15</v>
      </c>
      <c r="D4" s="13" t="s">
        <v>17</v>
      </c>
      <c r="E4" s="13">
        <v>25</v>
      </c>
      <c r="F4" s="13" t="s">
        <v>20</v>
      </c>
      <c r="G4" s="13">
        <v>1000</v>
      </c>
      <c r="I4" s="33"/>
      <c r="K4" s="33"/>
      <c r="M4" s="33"/>
      <c r="N4" s="33"/>
      <c r="O4" s="33"/>
      <c r="P4" s="33"/>
      <c r="Q4" s="33"/>
      <c r="R4" s="33"/>
      <c r="S4" s="33"/>
    </row>
    <row r="5" spans="1:19" ht="24" customHeight="1" x14ac:dyDescent="0.3">
      <c r="A5" s="21" t="s">
        <v>10</v>
      </c>
      <c r="B5" s="14" t="s">
        <v>11</v>
      </c>
      <c r="C5" s="14" t="s">
        <v>15</v>
      </c>
      <c r="D5" s="14" t="s">
        <v>18</v>
      </c>
      <c r="E5" s="14">
        <v>15</v>
      </c>
      <c r="F5" s="14">
        <v>0</v>
      </c>
      <c r="G5" s="14">
        <v>1500</v>
      </c>
      <c r="I5" s="37"/>
      <c r="K5" s="37"/>
      <c r="L5"/>
      <c r="M5" s="38"/>
      <c r="N5" s="38"/>
      <c r="O5" s="38"/>
      <c r="P5" s="38"/>
      <c r="Q5" s="38"/>
      <c r="R5" s="38"/>
      <c r="S5" s="38"/>
    </row>
    <row r="6" spans="1:19" ht="24" customHeight="1" x14ac:dyDescent="0.3">
      <c r="A6" s="19" t="s">
        <v>6</v>
      </c>
      <c r="B6" s="13" t="s">
        <v>13</v>
      </c>
      <c r="C6" s="13" t="s">
        <v>16</v>
      </c>
      <c r="D6" s="13" t="s">
        <v>19</v>
      </c>
      <c r="E6" s="13">
        <v>36</v>
      </c>
      <c r="F6" s="13">
        <v>0</v>
      </c>
      <c r="G6" s="13">
        <v>2000</v>
      </c>
      <c r="I6" s="39"/>
      <c r="K6" s="39"/>
      <c r="L6"/>
      <c r="M6" s="121"/>
      <c r="N6" s="121"/>
      <c r="O6" s="121"/>
      <c r="P6" s="121"/>
      <c r="Q6" s="121"/>
      <c r="R6" s="121"/>
      <c r="S6" s="121"/>
    </row>
    <row r="7" spans="1:19" ht="24" customHeight="1" x14ac:dyDescent="0.3">
      <c r="A7" s="21" t="s">
        <v>7</v>
      </c>
      <c r="B7" s="14" t="s">
        <v>14</v>
      </c>
      <c r="C7" s="14" t="s">
        <v>15</v>
      </c>
      <c r="D7" s="14" t="s">
        <v>17</v>
      </c>
      <c r="E7" s="14">
        <v>41</v>
      </c>
      <c r="F7" s="14">
        <v>0</v>
      </c>
      <c r="G7" s="14">
        <v>2500</v>
      </c>
      <c r="I7" s="40"/>
      <c r="K7" s="40"/>
      <c r="L7"/>
      <c r="M7" s="121"/>
      <c r="N7" s="121"/>
      <c r="O7" s="121"/>
      <c r="P7" s="121"/>
      <c r="Q7" s="121"/>
      <c r="R7" s="121"/>
      <c r="S7" s="121"/>
    </row>
    <row r="8" spans="1:19" ht="24" customHeight="1" thickBot="1" x14ac:dyDescent="0.35">
      <c r="A8" s="23" t="s">
        <v>8</v>
      </c>
      <c r="B8" s="24" t="s">
        <v>9</v>
      </c>
      <c r="C8" s="24" t="s">
        <v>16</v>
      </c>
      <c r="D8" s="24" t="s">
        <v>18</v>
      </c>
      <c r="E8" s="24">
        <v>50</v>
      </c>
      <c r="F8" s="24" t="s">
        <v>20</v>
      </c>
      <c r="G8" s="24">
        <v>3000</v>
      </c>
      <c r="I8" s="41"/>
      <c r="L8"/>
    </row>
    <row r="9" spans="1:19" ht="24" customHeight="1" thickBot="1" x14ac:dyDescent="0.35">
      <c r="L9" s="35"/>
    </row>
    <row r="10" spans="1:19" ht="24" customHeight="1" x14ac:dyDescent="0.3">
      <c r="A10" s="60" t="s">
        <v>22</v>
      </c>
      <c r="B10" s="61"/>
      <c r="C10" s="61"/>
      <c r="D10" s="61"/>
      <c r="E10" s="61"/>
      <c r="F10" s="61"/>
      <c r="G10" s="61"/>
      <c r="H10" s="61"/>
      <c r="I10" s="61"/>
      <c r="J10" s="62"/>
      <c r="L10"/>
    </row>
    <row r="11" spans="1:19" ht="24" customHeight="1" x14ac:dyDescent="0.3">
      <c r="A11" s="63" t="s">
        <v>93</v>
      </c>
      <c r="B11" s="64"/>
      <c r="C11" s="64"/>
      <c r="D11" s="64"/>
      <c r="E11" s="64"/>
      <c r="F11" s="64"/>
      <c r="G11" s="64"/>
      <c r="H11" s="64"/>
      <c r="I11" s="64"/>
      <c r="J11" s="12"/>
      <c r="K11" s="36" t="str">
        <f t="shared" ref="K11:K19" si="0">IF(J11="","",IF(L11=J11,"Doğru","Yanlış"))</f>
        <v/>
      </c>
      <c r="L11" s="7" t="str">
        <f>CONCATENATE(A5," ",B5)</f>
        <v>Doruk Köse</v>
      </c>
      <c r="M11" s="7" t="s">
        <v>28</v>
      </c>
    </row>
    <row r="12" spans="1:19" ht="24" customHeight="1" x14ac:dyDescent="0.3">
      <c r="A12" s="49" t="s">
        <v>112</v>
      </c>
      <c r="B12" s="50"/>
      <c r="C12" s="50"/>
      <c r="D12" s="50"/>
      <c r="E12" s="50"/>
      <c r="F12" s="50"/>
      <c r="G12" s="50"/>
      <c r="H12" s="50"/>
      <c r="I12" s="50"/>
      <c r="J12" s="2"/>
      <c r="K12" s="36" t="str">
        <f t="shared" si="0"/>
        <v/>
      </c>
      <c r="L12" s="7" t="str">
        <f>CONCATENATE("Benim adım ",A7," ",E7," yaşındayım.")</f>
        <v>Benim adım Ahmet 41 yaşındayım.</v>
      </c>
      <c r="M12" s="7" t="s">
        <v>29</v>
      </c>
    </row>
    <row r="13" spans="1:19" ht="24" customHeight="1" x14ac:dyDescent="0.3">
      <c r="A13" s="65" t="s">
        <v>113</v>
      </c>
      <c r="B13" s="66"/>
      <c r="C13" s="66"/>
      <c r="D13" s="66"/>
      <c r="E13" s="66"/>
      <c r="F13" s="66"/>
      <c r="G13" s="66"/>
      <c r="H13" s="66"/>
      <c r="I13" s="66"/>
      <c r="J13" s="2"/>
      <c r="K13" s="36" t="str">
        <f t="shared" si="0"/>
        <v/>
      </c>
      <c r="L13" s="7" t="str">
        <f>CONCATENATE(A6," ",G6," TL kazanıyor.")</f>
        <v>Ayşe 2000 TL kazanıyor.</v>
      </c>
      <c r="M13" s="7" t="s">
        <v>30</v>
      </c>
    </row>
    <row r="14" spans="1:19" ht="24" customHeight="1" x14ac:dyDescent="0.3">
      <c r="A14" s="49" t="s">
        <v>114</v>
      </c>
      <c r="B14" s="50"/>
      <c r="C14" s="50"/>
      <c r="D14" s="50"/>
      <c r="E14" s="50"/>
      <c r="F14" s="50"/>
      <c r="G14" s="50"/>
      <c r="H14" s="50"/>
      <c r="I14" s="50"/>
      <c r="J14" s="2"/>
      <c r="K14" s="36" t="str">
        <f t="shared" si="0"/>
        <v/>
      </c>
      <c r="L14" s="7" t="str">
        <f>CONCATENATE(A7," ",B7,"'ın kan grubu ",F7)</f>
        <v>Ahmet Taş'ın kan grubu 0</v>
      </c>
      <c r="M14" s="7" t="s">
        <v>31</v>
      </c>
    </row>
    <row r="15" spans="1:19" ht="24" customHeight="1" x14ac:dyDescent="0.3">
      <c r="A15" s="63" t="s">
        <v>115</v>
      </c>
      <c r="B15" s="64"/>
      <c r="C15" s="64"/>
      <c r="D15" s="64"/>
      <c r="E15" s="64"/>
      <c r="F15" s="64"/>
      <c r="G15" s="64"/>
      <c r="H15" s="64"/>
      <c r="I15" s="64"/>
      <c r="J15" s="2"/>
      <c r="K15" s="36" t="str">
        <f t="shared" si="0"/>
        <v/>
      </c>
      <c r="L15" s="7" t="str">
        <f>CONCATENATE(A8," ",B8," ",D8," doğumlu ve ",G8," TL kazanıyor.")</f>
        <v>Meral Kaya İzmir doğumlu ve 3000 TL kazanıyor.</v>
      </c>
      <c r="M15" s="7" t="s">
        <v>32</v>
      </c>
    </row>
    <row r="16" spans="1:19" ht="24" customHeight="1" x14ac:dyDescent="0.3">
      <c r="A16" s="79" t="s">
        <v>116</v>
      </c>
      <c r="B16" s="80"/>
      <c r="C16" s="80"/>
      <c r="D16" s="80"/>
      <c r="E16" s="80"/>
      <c r="F16" s="80"/>
      <c r="G16" s="80"/>
      <c r="H16" s="80"/>
      <c r="I16" s="80"/>
      <c r="J16" s="2"/>
      <c r="K16" s="36" t="str">
        <f t="shared" si="0"/>
        <v/>
      </c>
      <c r="L16" s="7" t="str">
        <f>CONCATENATE(LEFT(A6,1),". ",B6)</f>
        <v>A. Yılmaz</v>
      </c>
      <c r="M16" s="7" t="s">
        <v>33</v>
      </c>
    </row>
    <row r="17" spans="1:13" ht="24" customHeight="1" x14ac:dyDescent="0.3">
      <c r="A17" s="63" t="s">
        <v>117</v>
      </c>
      <c r="B17" s="64"/>
      <c r="C17" s="64"/>
      <c r="D17" s="64"/>
      <c r="E17" s="64"/>
      <c r="F17" s="64"/>
      <c r="G17" s="64"/>
      <c r="H17" s="64"/>
      <c r="I17" s="64"/>
      <c r="J17" s="12"/>
      <c r="K17" s="36" t="str">
        <f t="shared" si="0"/>
        <v/>
      </c>
      <c r="L17" s="7" t="str">
        <f>CONCATENATE("Çalışanların kazandığı ortalama maaş ",AVERAGE(G4:G8))</f>
        <v>Çalışanların kazandığı ortalama maaş 2000</v>
      </c>
      <c r="M17" s="7" t="s">
        <v>109</v>
      </c>
    </row>
    <row r="18" spans="1:13" ht="24" customHeight="1" x14ac:dyDescent="0.3">
      <c r="A18" s="49" t="s">
        <v>118</v>
      </c>
      <c r="B18" s="50"/>
      <c r="C18" s="50"/>
      <c r="D18" s="50"/>
      <c r="E18" s="50"/>
      <c r="F18" s="50"/>
      <c r="G18" s="50"/>
      <c r="H18" s="50"/>
      <c r="I18" s="50"/>
      <c r="J18" s="2"/>
      <c r="K18" s="36" t="str">
        <f t="shared" si="0"/>
        <v/>
      </c>
      <c r="L18" s="7" t="str">
        <f>CONCATENATE("En küçük kişi ",MIN(E4:E8)," yaşındadır")</f>
        <v>En küçük kişi 15 yaşındadır</v>
      </c>
      <c r="M18" s="7" t="s">
        <v>110</v>
      </c>
    </row>
    <row r="19" spans="1:13" ht="24" customHeight="1" x14ac:dyDescent="0.3">
      <c r="A19" s="65" t="s">
        <v>119</v>
      </c>
      <c r="B19" s="66"/>
      <c r="C19" s="66"/>
      <c r="D19" s="66"/>
      <c r="E19" s="66"/>
      <c r="F19" s="66"/>
      <c r="G19" s="66"/>
      <c r="H19" s="66"/>
      <c r="I19" s="66"/>
      <c r="J19" s="2"/>
      <c r="K19" s="36" t="str">
        <f t="shared" si="0"/>
        <v/>
      </c>
      <c r="L19" s="7" t="str">
        <f>CONCATENATE("En Yüksek Maaş ",MAX(G4:G8)," TL'dir.")</f>
        <v>En Yüksek Maaş 3000 TL'dir.</v>
      </c>
      <c r="M19" s="7" t="s">
        <v>111</v>
      </c>
    </row>
  </sheetData>
  <sheetProtection algorithmName="SHA-512" hashValue="qFGjSv5AA22CCdDutphfaKXeexB+QHzkDwc8zR/eaV6DfKH+Kq9jG0+Sq5sPkJ37Szk4U3dE/HCasptB0sByGQ==" saltValue="n7S8M/MI9uG16LtbCZgKOQ==" spinCount="100000" sheet="1" objects="1" scenarios="1"/>
  <protectedRanges>
    <protectedRange sqref="K1 J11:J19" name="Aralık1_1_1"/>
  </protectedRanges>
  <mergeCells count="12">
    <mergeCell ref="A14:I14"/>
    <mergeCell ref="A15:I15"/>
    <mergeCell ref="A16:I16"/>
    <mergeCell ref="A17:I17"/>
    <mergeCell ref="A18:I18"/>
    <mergeCell ref="A19:I19"/>
    <mergeCell ref="A1:J1"/>
    <mergeCell ref="M6:S7"/>
    <mergeCell ref="A10:J10"/>
    <mergeCell ref="A11:I11"/>
    <mergeCell ref="A12:I12"/>
    <mergeCell ref="A13:I13"/>
  </mergeCells>
  <conditionalFormatting sqref="K8:K19">
    <cfRule type="containsText" dxfId="36" priority="2" operator="containsText" text="yanlış">
      <formula>NOT(ISERROR(SEARCH("yanlış",K8)))</formula>
    </cfRule>
    <cfRule type="containsText" dxfId="35" priority="3" operator="containsText" text="doğru">
      <formula>NOT(ISERROR(SEARCH("doğru",K8)))</formula>
    </cfRule>
  </conditionalFormatting>
  <conditionalFormatting sqref="Q7 R8:R18 M11:M19">
    <cfRule type="expression" dxfId="34" priority="1">
      <formula>$K$1=1</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36C40-26B9-46AB-9C30-2181604CBB17}">
  <dimension ref="A1:S19"/>
  <sheetViews>
    <sheetView workbookViewId="0">
      <selection activeCell="L12" sqref="L12"/>
    </sheetView>
  </sheetViews>
  <sheetFormatPr defaultColWidth="9.109375" defaultRowHeight="24" customHeight="1" x14ac:dyDescent="0.3"/>
  <cols>
    <col min="10" max="10" width="29" customWidth="1"/>
    <col min="11" max="11" width="9.109375" style="3"/>
    <col min="12" max="13" width="9.109375" style="4"/>
    <col min="15" max="15" width="13" customWidth="1"/>
  </cols>
  <sheetData>
    <row r="1" spans="1:19" ht="24" customHeight="1" thickBot="1" x14ac:dyDescent="0.45">
      <c r="A1" s="57" t="s">
        <v>121</v>
      </c>
      <c r="B1" s="58"/>
      <c r="C1" s="58"/>
      <c r="D1" s="58"/>
      <c r="E1" s="58"/>
      <c r="F1" s="58"/>
      <c r="G1" s="58"/>
      <c r="H1" s="58"/>
      <c r="I1" s="58"/>
      <c r="J1" s="59"/>
      <c r="K1" s="31"/>
      <c r="M1" s="9"/>
      <c r="O1" s="32"/>
    </row>
    <row r="2" spans="1:19" ht="24" customHeight="1" thickBot="1" x14ac:dyDescent="0.35">
      <c r="M2" s="10" t="s">
        <v>24</v>
      </c>
    </row>
    <row r="3" spans="1:19" s="5" customFormat="1" ht="24" customHeight="1" x14ac:dyDescent="0.3">
      <c r="A3" s="15" t="s">
        <v>0</v>
      </c>
      <c r="B3" s="16" t="s">
        <v>1</v>
      </c>
      <c r="C3" s="16" t="s">
        <v>2</v>
      </c>
      <c r="D3" s="17" t="s">
        <v>3</v>
      </c>
      <c r="E3" s="16" t="s">
        <v>4</v>
      </c>
      <c r="F3" s="17" t="s">
        <v>5</v>
      </c>
      <c r="G3" s="16" t="s">
        <v>23</v>
      </c>
      <c r="I3" s="33"/>
      <c r="J3" s="120"/>
      <c r="K3" s="6"/>
      <c r="L3" s="6"/>
      <c r="M3" s="6"/>
    </row>
    <row r="4" spans="1:19" s="5" customFormat="1" ht="24" customHeight="1" x14ac:dyDescent="0.3">
      <c r="A4" s="19" t="s">
        <v>12</v>
      </c>
      <c r="B4" s="13" t="s">
        <v>9</v>
      </c>
      <c r="C4" s="13" t="s">
        <v>15</v>
      </c>
      <c r="D4" s="13" t="s">
        <v>17</v>
      </c>
      <c r="E4" s="13">
        <v>25</v>
      </c>
      <c r="F4" s="13" t="s">
        <v>20</v>
      </c>
      <c r="G4" s="13">
        <v>1000</v>
      </c>
      <c r="I4" s="33"/>
      <c r="K4" s="33"/>
      <c r="M4" s="33"/>
      <c r="N4" s="33"/>
      <c r="O4" s="33"/>
      <c r="P4" s="33"/>
      <c r="Q4" s="33"/>
      <c r="R4" s="33"/>
      <c r="S4" s="33"/>
    </row>
    <row r="5" spans="1:19" ht="24" customHeight="1" x14ac:dyDescent="0.3">
      <c r="A5" s="21" t="s">
        <v>10</v>
      </c>
      <c r="B5" s="14" t="s">
        <v>11</v>
      </c>
      <c r="C5" s="14" t="s">
        <v>15</v>
      </c>
      <c r="D5" s="14" t="s">
        <v>18</v>
      </c>
      <c r="E5" s="14">
        <v>15</v>
      </c>
      <c r="F5" s="14">
        <v>0</v>
      </c>
      <c r="G5" s="14">
        <v>1500</v>
      </c>
      <c r="I5" s="37"/>
      <c r="K5" s="37"/>
      <c r="L5"/>
      <c r="M5" s="38"/>
      <c r="N5" s="38"/>
      <c r="O5" s="38"/>
      <c r="P5" s="38"/>
      <c r="Q5" s="38"/>
      <c r="R5" s="38"/>
      <c r="S5" s="38"/>
    </row>
    <row r="6" spans="1:19" ht="24" customHeight="1" x14ac:dyDescent="0.3">
      <c r="A6" s="19" t="s">
        <v>6</v>
      </c>
      <c r="B6" s="13" t="s">
        <v>13</v>
      </c>
      <c r="C6" s="13" t="s">
        <v>16</v>
      </c>
      <c r="D6" s="13" t="s">
        <v>19</v>
      </c>
      <c r="E6" s="13">
        <v>36</v>
      </c>
      <c r="F6" s="13">
        <v>0</v>
      </c>
      <c r="G6" s="13">
        <v>2000</v>
      </c>
      <c r="I6" s="39"/>
      <c r="K6" s="39"/>
      <c r="L6"/>
      <c r="M6" s="121"/>
      <c r="N6" s="121"/>
      <c r="O6" s="121"/>
      <c r="P6" s="121"/>
      <c r="Q6" s="121"/>
      <c r="R6" s="121"/>
      <c r="S6" s="121"/>
    </row>
    <row r="7" spans="1:19" ht="24" customHeight="1" x14ac:dyDescent="0.3">
      <c r="A7" s="21" t="s">
        <v>7</v>
      </c>
      <c r="B7" s="14" t="s">
        <v>14</v>
      </c>
      <c r="C7" s="14" t="s">
        <v>15</v>
      </c>
      <c r="D7" s="14" t="s">
        <v>17</v>
      </c>
      <c r="E7" s="14">
        <v>41</v>
      </c>
      <c r="F7" s="14">
        <v>0</v>
      </c>
      <c r="G7" s="14">
        <v>2500</v>
      </c>
      <c r="I7" s="40"/>
      <c r="K7" s="40"/>
      <c r="L7"/>
      <c r="M7" s="121"/>
      <c r="N7" s="121"/>
      <c r="O7" s="121"/>
      <c r="P7" s="121"/>
      <c r="Q7" s="121"/>
      <c r="R7" s="121"/>
      <c r="S7" s="121"/>
    </row>
    <row r="8" spans="1:19" ht="24" customHeight="1" thickBot="1" x14ac:dyDescent="0.35">
      <c r="A8" s="23" t="s">
        <v>8</v>
      </c>
      <c r="B8" s="24" t="s">
        <v>9</v>
      </c>
      <c r="C8" s="24" t="s">
        <v>16</v>
      </c>
      <c r="D8" s="24" t="s">
        <v>18</v>
      </c>
      <c r="E8" s="24">
        <v>50</v>
      </c>
      <c r="F8" s="24" t="s">
        <v>20</v>
      </c>
      <c r="G8" s="24">
        <v>3000</v>
      </c>
      <c r="I8" s="41"/>
      <c r="L8"/>
    </row>
    <row r="9" spans="1:19" ht="24" customHeight="1" thickBot="1" x14ac:dyDescent="0.35">
      <c r="L9" s="35"/>
    </row>
    <row r="10" spans="1:19" ht="24" customHeight="1" x14ac:dyDescent="0.3">
      <c r="A10" s="60" t="s">
        <v>22</v>
      </c>
      <c r="B10" s="61"/>
      <c r="C10" s="61"/>
      <c r="D10" s="61"/>
      <c r="E10" s="61"/>
      <c r="F10" s="61"/>
      <c r="G10" s="61"/>
      <c r="H10" s="61"/>
      <c r="I10" s="61"/>
      <c r="J10" s="62"/>
      <c r="L10"/>
    </row>
    <row r="11" spans="1:19" ht="24" customHeight="1" x14ac:dyDescent="0.3">
      <c r="A11" s="63" t="s">
        <v>93</v>
      </c>
      <c r="B11" s="64"/>
      <c r="C11" s="64"/>
      <c r="D11" s="64"/>
      <c r="E11" s="64"/>
      <c r="F11" s="64"/>
      <c r="G11" s="64"/>
      <c r="H11" s="64"/>
      <c r="I11" s="64"/>
      <c r="J11" s="12"/>
      <c r="K11" s="36" t="str">
        <f t="shared" ref="K11:K19" si="0">IF(J11="","",IF(L11=J11,"Doğru","Yanlış"))</f>
        <v/>
      </c>
      <c r="L11" s="7" t="str">
        <f>_xlfn.CONCAT(A5," ",B5)</f>
        <v>Doruk Köse</v>
      </c>
      <c r="M11" s="7" t="s">
        <v>28</v>
      </c>
    </row>
    <row r="12" spans="1:19" ht="24" customHeight="1" x14ac:dyDescent="0.3">
      <c r="A12" s="49" t="s">
        <v>120</v>
      </c>
      <c r="B12" s="50"/>
      <c r="C12" s="50"/>
      <c r="D12" s="50"/>
      <c r="E12" s="50"/>
      <c r="F12" s="50"/>
      <c r="G12" s="50"/>
      <c r="H12" s="50"/>
      <c r="I12" s="50"/>
      <c r="J12" s="2"/>
      <c r="K12" s="36" t="str">
        <f t="shared" si="0"/>
        <v/>
      </c>
      <c r="L12" s="7" t="str">
        <f>_xlfn.CONCAT(A5:G5)</f>
        <v>DorukKöseEİzmir1501500</v>
      </c>
      <c r="M12" s="7" t="s">
        <v>29</v>
      </c>
    </row>
    <row r="13" spans="1:19" ht="24" customHeight="1" x14ac:dyDescent="0.3">
      <c r="A13" s="65" t="s">
        <v>113</v>
      </c>
      <c r="B13" s="66"/>
      <c r="C13" s="66"/>
      <c r="D13" s="66"/>
      <c r="E13" s="66"/>
      <c r="F13" s="66"/>
      <c r="G13" s="66"/>
      <c r="H13" s="66"/>
      <c r="I13" s="66"/>
      <c r="J13" s="2"/>
      <c r="K13" s="36" t="str">
        <f t="shared" si="0"/>
        <v/>
      </c>
      <c r="L13" s="7" t="str">
        <f>_xlfn.CONCAT(A6," ",G6," TL kazanıyor.")</f>
        <v>Ayşe 2000 TL kazanıyor.</v>
      </c>
      <c r="M13" s="7" t="s">
        <v>30</v>
      </c>
    </row>
    <row r="14" spans="1:19" ht="24" customHeight="1" x14ac:dyDescent="0.3">
      <c r="A14" s="49" t="s">
        <v>114</v>
      </c>
      <c r="B14" s="50"/>
      <c r="C14" s="50"/>
      <c r="D14" s="50"/>
      <c r="E14" s="50"/>
      <c r="F14" s="50"/>
      <c r="G14" s="50"/>
      <c r="H14" s="50"/>
      <c r="I14" s="50"/>
      <c r="J14" s="2"/>
      <c r="K14" s="36" t="str">
        <f t="shared" si="0"/>
        <v/>
      </c>
      <c r="L14" s="7" t="str">
        <f>_xlfn.CONCAT(A7," ",B7,"'ın kan grubu ",F7)</f>
        <v>Ahmet Taş'ın kan grubu 0</v>
      </c>
      <c r="M14" s="7" t="s">
        <v>31</v>
      </c>
    </row>
    <row r="15" spans="1:19" ht="24" customHeight="1" x14ac:dyDescent="0.3">
      <c r="A15" s="63" t="s">
        <v>115</v>
      </c>
      <c r="B15" s="64"/>
      <c r="C15" s="64"/>
      <c r="D15" s="64"/>
      <c r="E15" s="64"/>
      <c r="F15" s="64"/>
      <c r="G15" s="64"/>
      <c r="H15" s="64"/>
      <c r="I15" s="64"/>
      <c r="J15" s="2"/>
      <c r="K15" s="36" t="str">
        <f t="shared" si="0"/>
        <v/>
      </c>
      <c r="L15" s="7" t="str">
        <f>_xlfn.CONCAT(A8," ",B8," ",D8," doğumlu ve ",G8," TL kazanıyor.")</f>
        <v>Meral Kaya İzmir doğumlu ve 3000 TL kazanıyor.</v>
      </c>
      <c r="M15" s="7" t="s">
        <v>32</v>
      </c>
    </row>
    <row r="16" spans="1:19" ht="24" customHeight="1" x14ac:dyDescent="0.3">
      <c r="A16" s="79" t="s">
        <v>116</v>
      </c>
      <c r="B16" s="80"/>
      <c r="C16" s="80"/>
      <c r="D16" s="80"/>
      <c r="E16" s="80"/>
      <c r="F16" s="80"/>
      <c r="G16" s="80"/>
      <c r="H16" s="80"/>
      <c r="I16" s="80"/>
      <c r="J16" s="2"/>
      <c r="K16" s="36" t="str">
        <f t="shared" si="0"/>
        <v/>
      </c>
      <c r="L16" s="7" t="str">
        <f>_xlfn.CONCAT(LEFT(A6,1),". ",B6)</f>
        <v>A. Yılmaz</v>
      </c>
      <c r="M16" s="7" t="s">
        <v>33</v>
      </c>
    </row>
    <row r="17" spans="1:13" ht="24" customHeight="1" x14ac:dyDescent="0.3">
      <c r="A17" s="63" t="s">
        <v>117</v>
      </c>
      <c r="B17" s="64"/>
      <c r="C17" s="64"/>
      <c r="D17" s="64"/>
      <c r="E17" s="64"/>
      <c r="F17" s="64"/>
      <c r="G17" s="64"/>
      <c r="H17" s="64"/>
      <c r="I17" s="64"/>
      <c r="J17" s="12"/>
      <c r="K17" s="36" t="str">
        <f t="shared" si="0"/>
        <v/>
      </c>
      <c r="L17" s="7" t="str">
        <f>_xlfn.CONCAT("Çalışanların kazandığı ortalama maaş ",AVERAGE(G4:G8))</f>
        <v>Çalışanların kazandığı ortalama maaş 2000</v>
      </c>
      <c r="M17" s="7" t="s">
        <v>109</v>
      </c>
    </row>
    <row r="18" spans="1:13" ht="24" customHeight="1" x14ac:dyDescent="0.3">
      <c r="A18" s="49" t="s">
        <v>118</v>
      </c>
      <c r="B18" s="50"/>
      <c r="C18" s="50"/>
      <c r="D18" s="50"/>
      <c r="E18" s="50"/>
      <c r="F18" s="50"/>
      <c r="G18" s="50"/>
      <c r="H18" s="50"/>
      <c r="I18" s="50"/>
      <c r="J18" s="2"/>
      <c r="K18" s="36" t="str">
        <f t="shared" si="0"/>
        <v/>
      </c>
      <c r="L18" s="7" t="str">
        <f>_xlfn.CONCAT("En küçük kişi ",MIN(E4:E8)," yaşındadır")</f>
        <v>En küçük kişi 15 yaşındadır</v>
      </c>
      <c r="M18" s="7" t="s">
        <v>110</v>
      </c>
    </row>
    <row r="19" spans="1:13" ht="24" customHeight="1" x14ac:dyDescent="0.3">
      <c r="A19" s="65" t="s">
        <v>119</v>
      </c>
      <c r="B19" s="66"/>
      <c r="C19" s="66"/>
      <c r="D19" s="66"/>
      <c r="E19" s="66"/>
      <c r="F19" s="66"/>
      <c r="G19" s="66"/>
      <c r="H19" s="66"/>
      <c r="I19" s="66"/>
      <c r="J19" s="2"/>
      <c r="K19" s="36" t="str">
        <f t="shared" si="0"/>
        <v/>
      </c>
      <c r="L19" s="7" t="str">
        <f>_xlfn.CONCAT("En Yüksek Maaş ",MAX(G4:G8)," TL'dir.")</f>
        <v>En Yüksek Maaş 3000 TL'dir.</v>
      </c>
      <c r="M19" s="7" t="s">
        <v>111</v>
      </c>
    </row>
  </sheetData>
  <sheetProtection algorithmName="SHA-512" hashValue="wArdhUrySdwbLBNTRcJ5VxOgLHzvzV2Ii7rFPSyj1zFy0r3p70am2B43NnVzbEh4+u87+eY3Ns9nE48qySAK7w==" saltValue="wpKbas1vFTF0mkjSKA383A==" spinCount="100000" sheet="1" objects="1" scenarios="1"/>
  <protectedRanges>
    <protectedRange sqref="K1 J11:J19" name="Aralık1_1_1"/>
  </protectedRanges>
  <mergeCells count="12">
    <mergeCell ref="A14:I14"/>
    <mergeCell ref="A15:I15"/>
    <mergeCell ref="A16:I16"/>
    <mergeCell ref="A17:I17"/>
    <mergeCell ref="A18:I18"/>
    <mergeCell ref="A19:I19"/>
    <mergeCell ref="A1:J1"/>
    <mergeCell ref="M6:S7"/>
    <mergeCell ref="A10:J10"/>
    <mergeCell ref="A11:I11"/>
    <mergeCell ref="A12:I12"/>
    <mergeCell ref="A13:I13"/>
  </mergeCells>
  <conditionalFormatting sqref="K8:K19">
    <cfRule type="containsText" dxfId="33" priority="2" operator="containsText" text="yanlış">
      <formula>NOT(ISERROR(SEARCH("yanlış",K8)))</formula>
    </cfRule>
    <cfRule type="containsText" dxfId="32" priority="3" operator="containsText" text="doğru">
      <formula>NOT(ISERROR(SEARCH("doğru",K8)))</formula>
    </cfRule>
  </conditionalFormatting>
  <conditionalFormatting sqref="Q7 R8:R18 M11:M19">
    <cfRule type="expression" dxfId="31" priority="1">
      <formula>$K$1=1</formula>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9CFC81-1771-4F56-B9F6-EF833E89647E}">
  <dimension ref="A1:S14"/>
  <sheetViews>
    <sheetView workbookViewId="0">
      <selection activeCell="M12" sqref="M12"/>
    </sheetView>
  </sheetViews>
  <sheetFormatPr defaultColWidth="9.109375" defaultRowHeight="24" customHeight="1" x14ac:dyDescent="0.3"/>
  <cols>
    <col min="10" max="10" width="29" customWidth="1"/>
    <col min="11" max="11" width="9.109375" style="3"/>
    <col min="12" max="13" width="9.109375" style="4"/>
    <col min="15" max="15" width="13" customWidth="1"/>
  </cols>
  <sheetData>
    <row r="1" spans="1:19" ht="24" customHeight="1" thickBot="1" x14ac:dyDescent="0.45">
      <c r="A1" s="57" t="s">
        <v>122</v>
      </c>
      <c r="B1" s="58"/>
      <c r="C1" s="58"/>
      <c r="D1" s="58"/>
      <c r="E1" s="58"/>
      <c r="F1" s="58"/>
      <c r="G1" s="58"/>
      <c r="H1" s="58"/>
      <c r="I1" s="58"/>
      <c r="J1" s="59"/>
      <c r="K1" s="31"/>
      <c r="M1" s="9"/>
      <c r="O1" s="32"/>
    </row>
    <row r="2" spans="1:19" ht="24" customHeight="1" thickBot="1" x14ac:dyDescent="0.35">
      <c r="M2" s="10" t="s">
        <v>24</v>
      </c>
    </row>
    <row r="3" spans="1:19" s="5" customFormat="1" ht="24" customHeight="1" x14ac:dyDescent="0.3">
      <c r="A3" s="15" t="s">
        <v>0</v>
      </c>
      <c r="B3" s="16" t="s">
        <v>1</v>
      </c>
      <c r="C3" s="16" t="s">
        <v>2</v>
      </c>
      <c r="D3" s="17" t="s">
        <v>3</v>
      </c>
      <c r="E3" s="16" t="s">
        <v>4</v>
      </c>
      <c r="F3" s="17" t="s">
        <v>5</v>
      </c>
      <c r="G3" s="16" t="s">
        <v>23</v>
      </c>
      <c r="I3" s="33"/>
      <c r="J3" s="120"/>
      <c r="K3" s="6"/>
      <c r="L3" s="6"/>
      <c r="M3" s="6"/>
    </row>
    <row r="4" spans="1:19" s="5" customFormat="1" ht="24" customHeight="1" x14ac:dyDescent="0.3">
      <c r="A4" s="19" t="s">
        <v>12</v>
      </c>
      <c r="B4" s="13" t="s">
        <v>9</v>
      </c>
      <c r="C4" s="13" t="s">
        <v>15</v>
      </c>
      <c r="D4" s="13"/>
      <c r="E4" s="13">
        <v>25</v>
      </c>
      <c r="F4" s="13" t="s">
        <v>20</v>
      </c>
      <c r="G4" s="13">
        <v>1000</v>
      </c>
      <c r="H4"/>
      <c r="I4" s="33"/>
      <c r="K4" s="33"/>
      <c r="M4" s="33"/>
      <c r="N4" s="33"/>
      <c r="O4" s="33"/>
      <c r="P4" s="33"/>
      <c r="Q4" s="33"/>
      <c r="R4" s="33"/>
      <c r="S4" s="33"/>
    </row>
    <row r="5" spans="1:19" ht="24" customHeight="1" x14ac:dyDescent="0.3">
      <c r="A5" s="21" t="s">
        <v>10</v>
      </c>
      <c r="B5" s="14" t="s">
        <v>11</v>
      </c>
      <c r="C5" s="14" t="s">
        <v>15</v>
      </c>
      <c r="D5" s="14" t="s">
        <v>18</v>
      </c>
      <c r="E5" s="14">
        <v>15</v>
      </c>
      <c r="F5" s="14">
        <v>0</v>
      </c>
      <c r="G5" s="14">
        <v>1500</v>
      </c>
      <c r="I5" s="37"/>
      <c r="K5" s="37"/>
      <c r="L5"/>
      <c r="M5" s="38"/>
      <c r="N5" s="38"/>
      <c r="O5" s="38"/>
      <c r="P5" s="38"/>
      <c r="Q5" s="38"/>
      <c r="R5" s="38"/>
      <c r="S5" s="38"/>
    </row>
    <row r="6" spans="1:19" ht="24" customHeight="1" x14ac:dyDescent="0.3">
      <c r="A6" s="19" t="s">
        <v>6</v>
      </c>
      <c r="B6" s="13" t="s">
        <v>13</v>
      </c>
      <c r="C6" s="13" t="s">
        <v>16</v>
      </c>
      <c r="D6" s="13"/>
      <c r="E6" s="13"/>
      <c r="F6" s="13"/>
      <c r="G6" s="13">
        <v>2000</v>
      </c>
      <c r="I6" s="39"/>
      <c r="K6" s="39"/>
      <c r="L6"/>
      <c r="M6" s="121"/>
      <c r="N6" s="121"/>
      <c r="O6" s="121"/>
      <c r="P6" s="121"/>
      <c r="Q6" s="121"/>
      <c r="R6" s="121"/>
      <c r="S6" s="121"/>
    </row>
    <row r="7" spans="1:19" ht="24" customHeight="1" x14ac:dyDescent="0.3">
      <c r="A7" s="21" t="s">
        <v>7</v>
      </c>
      <c r="B7" s="14" t="s">
        <v>14</v>
      </c>
      <c r="C7" s="14" t="s">
        <v>15</v>
      </c>
      <c r="D7" s="14" t="s">
        <v>17</v>
      </c>
      <c r="E7" s="14">
        <v>41</v>
      </c>
      <c r="F7" s="14">
        <v>0</v>
      </c>
      <c r="G7" s="14"/>
      <c r="I7" s="40"/>
      <c r="K7" s="40"/>
      <c r="L7"/>
      <c r="M7" s="121"/>
      <c r="N7" s="121"/>
      <c r="O7" s="121"/>
      <c r="P7" s="121"/>
      <c r="Q7" s="121"/>
      <c r="R7" s="121"/>
      <c r="S7" s="121"/>
    </row>
    <row r="8" spans="1:19" ht="24" customHeight="1" thickBot="1" x14ac:dyDescent="0.35">
      <c r="A8" s="23" t="s">
        <v>8</v>
      </c>
      <c r="B8" s="24"/>
      <c r="C8" s="24" t="s">
        <v>16</v>
      </c>
      <c r="D8" s="24" t="s">
        <v>18</v>
      </c>
      <c r="E8" s="24">
        <v>50</v>
      </c>
      <c r="F8" s="24" t="s">
        <v>20</v>
      </c>
      <c r="G8" s="24">
        <v>3000</v>
      </c>
      <c r="I8" s="41"/>
      <c r="L8"/>
    </row>
    <row r="9" spans="1:19" ht="24" customHeight="1" thickBot="1" x14ac:dyDescent="0.35">
      <c r="L9" s="35"/>
    </row>
    <row r="10" spans="1:19" ht="24" customHeight="1" x14ac:dyDescent="0.3">
      <c r="A10" s="60" t="s">
        <v>22</v>
      </c>
      <c r="B10" s="61"/>
      <c r="C10" s="61"/>
      <c r="D10" s="61"/>
      <c r="E10" s="61"/>
      <c r="F10" s="61"/>
      <c r="G10" s="61"/>
      <c r="H10" s="61"/>
      <c r="I10" s="61"/>
      <c r="J10" s="62"/>
      <c r="L10"/>
    </row>
    <row r="11" spans="1:19" ht="24" customHeight="1" x14ac:dyDescent="0.3">
      <c r="A11" s="63" t="s">
        <v>123</v>
      </c>
      <c r="B11" s="64"/>
      <c r="C11" s="64"/>
      <c r="D11" s="64"/>
      <c r="E11" s="64"/>
      <c r="F11" s="64"/>
      <c r="G11" s="64"/>
      <c r="H11" s="64"/>
      <c r="I11" s="64"/>
      <c r="J11" s="12"/>
      <c r="K11" s="36" t="str">
        <f t="shared" ref="K11:K14" si="0">IF(J11="","",IF(L11=J11,"Doğru","Yanlış"))</f>
        <v/>
      </c>
      <c r="L11" s="7" t="str">
        <f>_xlfn.TEXTJOIN(" ",TRUE,A4:D4)</f>
        <v>Deniz Kaya E</v>
      </c>
      <c r="M11" s="7" t="s">
        <v>28</v>
      </c>
    </row>
    <row r="12" spans="1:19" ht="24" customHeight="1" x14ac:dyDescent="0.3">
      <c r="A12" s="49" t="s">
        <v>124</v>
      </c>
      <c r="B12" s="50"/>
      <c r="C12" s="50"/>
      <c r="D12" s="50"/>
      <c r="E12" s="50"/>
      <c r="F12" s="50"/>
      <c r="G12" s="50"/>
      <c r="H12" s="50"/>
      <c r="I12" s="50"/>
      <c r="J12" s="2"/>
      <c r="K12" s="36" t="str">
        <f t="shared" si="0"/>
        <v/>
      </c>
      <c r="L12" s="7" t="str">
        <f>_xlfn.TEXTJOIN("-",FALSE,A8:D8)</f>
        <v>Meral--K-İzmir</v>
      </c>
      <c r="M12" s="7" t="s">
        <v>29</v>
      </c>
    </row>
    <row r="13" spans="1:19" ht="24" customHeight="1" x14ac:dyDescent="0.3">
      <c r="A13" s="65" t="s">
        <v>125</v>
      </c>
      <c r="B13" s="66"/>
      <c r="C13" s="66"/>
      <c r="D13" s="66"/>
      <c r="E13" s="66"/>
      <c r="F13" s="66"/>
      <c r="G13" s="66"/>
      <c r="H13" s="66"/>
      <c r="I13" s="66"/>
      <c r="J13" s="2"/>
      <c r="K13" s="36" t="str">
        <f t="shared" si="0"/>
        <v/>
      </c>
      <c r="L13" s="7" t="str">
        <f>_xlfn.TEXTJOIN(".",TRUE,A6:G6)</f>
        <v>Ayşe.Yılmaz.K.2000</v>
      </c>
      <c r="M13" s="7" t="s">
        <v>30</v>
      </c>
    </row>
    <row r="14" spans="1:19" ht="24" customHeight="1" x14ac:dyDescent="0.3">
      <c r="A14" s="49" t="s">
        <v>126</v>
      </c>
      <c r="B14" s="50"/>
      <c r="C14" s="50"/>
      <c r="D14" s="50"/>
      <c r="E14" s="50"/>
      <c r="F14" s="50"/>
      <c r="G14" s="50"/>
      <c r="H14" s="50"/>
      <c r="I14" s="50"/>
      <c r="J14" s="2"/>
      <c r="K14" s="36" t="str">
        <f t="shared" si="0"/>
        <v/>
      </c>
      <c r="L14" s="7" t="str">
        <f>_xlfn.TEXTJOIN(" ",TRUE,A5:G5)</f>
        <v>Doruk Köse E İzmir 15 0 1500</v>
      </c>
      <c r="M14" s="7" t="s">
        <v>31</v>
      </c>
    </row>
  </sheetData>
  <sheetProtection sheet="1" objects="1" scenarios="1"/>
  <protectedRanges>
    <protectedRange sqref="K1 J11:J14" name="Aralık1_1_1"/>
  </protectedRanges>
  <mergeCells count="7">
    <mergeCell ref="A14:I14"/>
    <mergeCell ref="A1:J1"/>
    <mergeCell ref="M6:S7"/>
    <mergeCell ref="A10:J10"/>
    <mergeCell ref="A11:I11"/>
    <mergeCell ref="A12:I12"/>
    <mergeCell ref="A13:I13"/>
  </mergeCells>
  <conditionalFormatting sqref="K8:K14">
    <cfRule type="containsText" dxfId="30" priority="2" operator="containsText" text="yanlış">
      <formula>NOT(ISERROR(SEARCH("yanlış",K8)))</formula>
    </cfRule>
    <cfRule type="containsText" dxfId="29" priority="3" operator="containsText" text="doğru">
      <formula>NOT(ISERROR(SEARCH("doğru",K8)))</formula>
    </cfRule>
  </conditionalFormatting>
  <conditionalFormatting sqref="Q7 R8:R14 M11:M14">
    <cfRule type="expression" dxfId="28" priority="1">
      <formula>$K$1=1</formula>
    </cfRule>
  </conditionalFormatting>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E0630B-0B31-4E85-80C0-5A613C917E1B}">
  <dimension ref="A1:O12"/>
  <sheetViews>
    <sheetView zoomScaleNormal="100" workbookViewId="0">
      <selection activeCell="J5" sqref="J5"/>
    </sheetView>
  </sheetViews>
  <sheetFormatPr defaultColWidth="9.109375" defaultRowHeight="24" customHeight="1" x14ac:dyDescent="0.3"/>
  <cols>
    <col min="1" max="2" width="14.44140625" customWidth="1"/>
    <col min="3" max="9" width="8.21875" customWidth="1"/>
    <col min="10" max="10" width="29" customWidth="1"/>
    <col min="11" max="11" width="9.109375" style="3"/>
    <col min="12" max="13" width="9.109375" style="4"/>
    <col min="15" max="15" width="13" customWidth="1"/>
  </cols>
  <sheetData>
    <row r="1" spans="1:15" ht="24" customHeight="1" thickBot="1" x14ac:dyDescent="0.45">
      <c r="A1" s="57" t="s">
        <v>140</v>
      </c>
      <c r="B1" s="58"/>
      <c r="C1" s="58"/>
      <c r="D1" s="58"/>
      <c r="E1" s="58"/>
      <c r="F1" s="58"/>
      <c r="G1" s="58"/>
      <c r="H1" s="58"/>
      <c r="I1" s="58"/>
      <c r="J1" s="59"/>
      <c r="K1" s="31"/>
      <c r="M1" s="9"/>
      <c r="O1" s="32"/>
    </row>
    <row r="2" spans="1:15" ht="24" customHeight="1" x14ac:dyDescent="0.3">
      <c r="M2" s="10" t="s">
        <v>24</v>
      </c>
    </row>
    <row r="3" spans="1:15" ht="24" customHeight="1" thickBot="1" x14ac:dyDescent="0.35">
      <c r="L3" s="35"/>
    </row>
    <row r="4" spans="1:15" ht="24" customHeight="1" x14ac:dyDescent="0.3">
      <c r="A4" s="60" t="s">
        <v>141</v>
      </c>
      <c r="B4" s="61"/>
      <c r="C4" s="61"/>
      <c r="D4" s="61"/>
      <c r="E4" s="61"/>
      <c r="F4" s="61"/>
      <c r="G4" s="61"/>
      <c r="H4" s="61"/>
      <c r="I4" s="61"/>
      <c r="J4" s="62"/>
      <c r="L4"/>
    </row>
    <row r="5" spans="1:15" ht="24" customHeight="1" x14ac:dyDescent="0.3">
      <c r="A5" s="129" t="s">
        <v>12</v>
      </c>
      <c r="B5" s="131">
        <v>40461</v>
      </c>
      <c r="C5" s="126" t="s">
        <v>146</v>
      </c>
      <c r="D5" s="126"/>
      <c r="E5" s="126"/>
      <c r="F5" s="126"/>
      <c r="G5" s="126"/>
      <c r="H5" s="126"/>
      <c r="I5" s="126"/>
      <c r="J5" s="12"/>
      <c r="K5" s="36" t="str">
        <f t="shared" ref="K5:K10" si="0">IF(J5="","",IF(L5=J5,"Doğru","Yanlış"))</f>
        <v/>
      </c>
      <c r="L5" s="7" t="str">
        <f>TEXT(A5,"aaaa")</f>
        <v>Deniz</v>
      </c>
      <c r="M5" s="7" t="s">
        <v>28</v>
      </c>
    </row>
    <row r="6" spans="1:15" ht="24" customHeight="1" x14ac:dyDescent="0.3">
      <c r="A6" s="130"/>
      <c r="B6" s="130"/>
      <c r="C6" s="127" t="s">
        <v>145</v>
      </c>
      <c r="D6" s="127"/>
      <c r="E6" s="127"/>
      <c r="F6" s="127"/>
      <c r="G6" s="127"/>
      <c r="H6" s="127"/>
      <c r="I6" s="127"/>
      <c r="J6" s="2"/>
      <c r="K6" s="36" t="str">
        <f t="shared" si="0"/>
        <v/>
      </c>
      <c r="L6" s="7" t="str">
        <f>TEXT($A$5,"gggg")</f>
        <v>Deniz</v>
      </c>
      <c r="M6" s="7" t="s">
        <v>29</v>
      </c>
    </row>
    <row r="7" spans="1:15" ht="24" customHeight="1" x14ac:dyDescent="0.3">
      <c r="A7" s="129"/>
      <c r="B7" s="131"/>
      <c r="C7" s="126" t="s">
        <v>147</v>
      </c>
      <c r="D7" s="126"/>
      <c r="E7" s="126"/>
      <c r="F7" s="126"/>
      <c r="G7" s="126"/>
      <c r="H7" s="126"/>
      <c r="I7" s="126"/>
      <c r="J7" s="12"/>
      <c r="K7" s="36" t="str">
        <f t="shared" si="0"/>
        <v/>
      </c>
      <c r="L7" s="7" t="str">
        <f>TEXT($A$5,"yyyy")</f>
        <v>Deniz</v>
      </c>
      <c r="M7" s="7" t="s">
        <v>28</v>
      </c>
    </row>
    <row r="8" spans="1:15" ht="24" customHeight="1" x14ac:dyDescent="0.3">
      <c r="A8" s="130"/>
      <c r="B8" s="130"/>
      <c r="C8" s="132" t="s">
        <v>142</v>
      </c>
      <c r="D8" s="127"/>
      <c r="E8" s="127"/>
      <c r="F8" s="127"/>
      <c r="G8" s="127"/>
      <c r="H8" s="127"/>
      <c r="I8" s="127"/>
      <c r="J8" s="2"/>
      <c r="K8" s="36" t="str">
        <f t="shared" si="0"/>
        <v/>
      </c>
      <c r="L8" s="7" t="str">
        <f>CONCATENATE(A5," ",TEXT(B5,"aaaa")," ayında doğmuştur.")</f>
        <v>Deniz Ekim ayında doğmuştur.</v>
      </c>
      <c r="M8" s="7" t="s">
        <v>29</v>
      </c>
    </row>
    <row r="9" spans="1:15" ht="24" customHeight="1" x14ac:dyDescent="0.3">
      <c r="A9" s="129"/>
      <c r="B9" s="129"/>
      <c r="C9" s="133" t="s">
        <v>143</v>
      </c>
      <c r="D9" s="128"/>
      <c r="E9" s="128"/>
      <c r="F9" s="128"/>
      <c r="G9" s="128"/>
      <c r="H9" s="128"/>
      <c r="I9" s="128"/>
      <c r="J9" s="2"/>
      <c r="K9" s="36" t="str">
        <f t="shared" si="0"/>
        <v/>
      </c>
      <c r="L9" s="7" t="str">
        <f>CONCATENATE(A5," ",TEXT(B5,"gggg")," doğmuştur.")</f>
        <v>Deniz Pazar doğmuştur.</v>
      </c>
      <c r="M9" s="7" t="s">
        <v>30</v>
      </c>
    </row>
    <row r="10" spans="1:15" ht="24" customHeight="1" x14ac:dyDescent="0.3">
      <c r="A10" s="130"/>
      <c r="B10" s="130"/>
      <c r="C10" s="132" t="s">
        <v>144</v>
      </c>
      <c r="D10" s="127"/>
      <c r="E10" s="127"/>
      <c r="F10" s="127"/>
      <c r="G10" s="127"/>
      <c r="H10" s="127"/>
      <c r="I10" s="127"/>
      <c r="J10" s="2"/>
      <c r="K10" s="36" t="str">
        <f t="shared" si="0"/>
        <v/>
      </c>
      <c r="L10" s="7" t="str">
        <f>CONCATENATE(A5," ",TEXT(B5,"yyyy")," yılında doğmuştur.")</f>
        <v>Deniz 2010 yılında doğmuştur.</v>
      </c>
      <c r="M10" s="7" t="s">
        <v>31</v>
      </c>
    </row>
    <row r="11" spans="1:15" ht="24" customHeight="1" x14ac:dyDescent="0.3">
      <c r="C11" s="48" t="s">
        <v>149</v>
      </c>
    </row>
    <row r="12" spans="1:15" ht="24" customHeight="1" x14ac:dyDescent="0.3">
      <c r="C12" s="134" t="s">
        <v>148</v>
      </c>
    </row>
  </sheetData>
  <sheetProtection algorithmName="SHA-512" hashValue="koZDowxjXtOGtl98QYYlGlhIibOIZIng/r615PsECF7/Ra1vlCCl/ZkzpWJ4/EvuX+YJV5KIAZQiJn1VHUmiKg==" saltValue="0faC+8Bhjw/wp5z3BK5C5g==" spinCount="100000" sheet="1" objects="1" scenarios="1"/>
  <protectedRanges>
    <protectedRange sqref="K1 J5:J10" name="Aralık1_1_1"/>
  </protectedRanges>
  <mergeCells count="8">
    <mergeCell ref="C7:I7"/>
    <mergeCell ref="C10:I10"/>
    <mergeCell ref="C9:I9"/>
    <mergeCell ref="C8:I8"/>
    <mergeCell ref="C5:I5"/>
    <mergeCell ref="C6:I6"/>
    <mergeCell ref="A1:J1"/>
    <mergeCell ref="A4:J4"/>
  </mergeCells>
  <conditionalFormatting sqref="K3:K10">
    <cfRule type="containsText" dxfId="27" priority="2" operator="containsText" text="yanlış">
      <formula>NOT(ISERROR(SEARCH("yanlış",K3)))</formula>
    </cfRule>
    <cfRule type="containsText" dxfId="26" priority="3" operator="containsText" text="doğru">
      <formula>NOT(ISERROR(SEARCH("doğru",K3)))</formula>
    </cfRule>
  </conditionalFormatting>
  <conditionalFormatting sqref="R3:R10 M5:M10">
    <cfRule type="expression" dxfId="25" priority="1">
      <formula>$K$1=1</formula>
    </cfRule>
  </conditionalFormatting>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2"/>
  <sheetViews>
    <sheetView showGridLines="0" workbookViewId="0">
      <selection activeCell="J8" sqref="J8"/>
    </sheetView>
  </sheetViews>
  <sheetFormatPr defaultColWidth="9.109375" defaultRowHeight="27.6" customHeight="1" x14ac:dyDescent="0.3"/>
  <cols>
    <col min="10" max="10" width="29" customWidth="1"/>
    <col min="11" max="11" width="9.109375" style="3"/>
    <col min="12" max="12" width="9.109375" style="4" customWidth="1"/>
    <col min="13" max="13" width="9.109375" style="4"/>
  </cols>
  <sheetData>
    <row r="1" spans="1:19" ht="27.6" customHeight="1" thickBot="1" x14ac:dyDescent="0.45">
      <c r="A1" s="57" t="s">
        <v>45</v>
      </c>
      <c r="B1" s="58"/>
      <c r="C1" s="58"/>
      <c r="D1" s="58"/>
      <c r="E1" s="58"/>
      <c r="F1" s="58"/>
      <c r="G1" s="58"/>
      <c r="H1" s="58"/>
      <c r="I1" s="58"/>
      <c r="J1" s="59"/>
      <c r="K1" s="31"/>
      <c r="L1" s="9"/>
      <c r="O1" s="32"/>
    </row>
    <row r="2" spans="1:19" ht="27.6" customHeight="1" thickBot="1" x14ac:dyDescent="0.35">
      <c r="L2" s="10" t="s">
        <v>24</v>
      </c>
    </row>
    <row r="3" spans="1:19" s="5" customFormat="1" ht="27.6" customHeight="1" x14ac:dyDescent="0.3">
      <c r="A3" s="15" t="s">
        <v>0</v>
      </c>
      <c r="B3" s="16" t="s">
        <v>1</v>
      </c>
      <c r="C3" s="16" t="s">
        <v>2</v>
      </c>
      <c r="D3" s="17" t="s">
        <v>3</v>
      </c>
      <c r="E3" s="16" t="s">
        <v>4</v>
      </c>
      <c r="F3" s="17" t="s">
        <v>5</v>
      </c>
      <c r="G3" s="16" t="s">
        <v>23</v>
      </c>
      <c r="I3" s="33"/>
      <c r="J3" s="43"/>
      <c r="K3" s="44"/>
      <c r="L3" s="4"/>
      <c r="M3" s="6"/>
    </row>
    <row r="4" spans="1:19" s="5" customFormat="1" ht="27.6" customHeight="1" x14ac:dyDescent="0.3">
      <c r="A4" s="51" t="s">
        <v>46</v>
      </c>
      <c r="B4" s="52"/>
      <c r="C4" s="52"/>
      <c r="D4" s="52"/>
      <c r="E4" s="52"/>
      <c r="F4" s="52"/>
      <c r="G4" s="53"/>
      <c r="I4" s="33"/>
      <c r="J4" s="44"/>
      <c r="K4" s="44"/>
      <c r="L4" s="44"/>
      <c r="M4" s="33"/>
      <c r="N4" s="33"/>
      <c r="O4" s="33"/>
      <c r="P4" s="33"/>
      <c r="Q4" s="33"/>
      <c r="R4" s="33"/>
      <c r="S4" s="33"/>
    </row>
    <row r="5" spans="1:19" ht="27.6" customHeight="1" x14ac:dyDescent="0.3">
      <c r="A5" s="54" t="s">
        <v>47</v>
      </c>
      <c r="B5" s="55"/>
      <c r="C5" s="55"/>
      <c r="D5" s="55"/>
      <c r="E5" s="55"/>
      <c r="F5" s="55"/>
      <c r="G5" s="56"/>
      <c r="I5" s="37"/>
      <c r="K5" s="37"/>
      <c r="L5"/>
      <c r="M5" s="38"/>
      <c r="N5" s="38"/>
      <c r="O5" s="38"/>
      <c r="P5" s="38"/>
      <c r="Q5" s="38"/>
      <c r="R5" s="38"/>
      <c r="S5" s="38"/>
    </row>
    <row r="6" spans="1:19" ht="27.6" customHeight="1" thickBot="1" x14ac:dyDescent="0.35">
      <c r="L6" s="35"/>
    </row>
    <row r="7" spans="1:19" ht="27.6" customHeight="1" x14ac:dyDescent="0.3">
      <c r="A7" s="60" t="s">
        <v>22</v>
      </c>
      <c r="B7" s="61"/>
      <c r="C7" s="61"/>
      <c r="D7" s="61"/>
      <c r="E7" s="61"/>
      <c r="F7" s="61"/>
      <c r="G7" s="61"/>
      <c r="H7" s="61"/>
      <c r="I7" s="61"/>
      <c r="J7" s="62"/>
      <c r="L7"/>
    </row>
    <row r="8" spans="1:19" ht="27.6" customHeight="1" x14ac:dyDescent="0.3">
      <c r="A8" s="63" t="s">
        <v>48</v>
      </c>
      <c r="B8" s="64"/>
      <c r="C8" s="64"/>
      <c r="D8" s="64"/>
      <c r="E8" s="64"/>
      <c r="F8" s="64"/>
      <c r="G8" s="64"/>
      <c r="H8" s="64"/>
      <c r="I8" s="64"/>
      <c r="J8" s="12"/>
      <c r="K8" s="36" t="str">
        <f t="shared" ref="K8:K9" si="0">IF(J8="","",IF(L8=J8,"Doğru","Yanlış"))</f>
        <v/>
      </c>
      <c r="L8" s="7" t="str">
        <f>TRIM(A4)</f>
        <v>Ali bugün okula yalnız gitti.</v>
      </c>
      <c r="M8" s="7" t="s">
        <v>64</v>
      </c>
    </row>
    <row r="9" spans="1:19" ht="27.6" customHeight="1" x14ac:dyDescent="0.3">
      <c r="A9" s="49" t="s">
        <v>49</v>
      </c>
      <c r="B9" s="50"/>
      <c r="C9" s="50"/>
      <c r="D9" s="50"/>
      <c r="E9" s="50"/>
      <c r="F9" s="50"/>
      <c r="G9" s="50"/>
      <c r="H9" s="50"/>
      <c r="I9" s="50"/>
      <c r="J9" s="2"/>
      <c r="K9" s="36" t="str">
        <f t="shared" si="0"/>
        <v/>
      </c>
      <c r="L9" s="7" t="str">
        <f>TRIM(A5)</f>
        <v>Okul Müdürü Ali YILMAZ</v>
      </c>
      <c r="M9" s="7" t="s">
        <v>65</v>
      </c>
    </row>
    <row r="12" spans="1:19" ht="27.6" customHeight="1" x14ac:dyDescent="0.4">
      <c r="C12" s="34"/>
    </row>
  </sheetData>
  <sheetProtection algorithmName="SHA-512" hashValue="X9bMXMPXRGyr2M1aUOQkIqw393+EHCZ2V8uQeGVZMRLDbr4kNY0I1U5wGwas8Cyatw93hLZ3E1wjxSMiKF7txA==" saltValue="CuLFd3dJsy1skwZmOl94dg==" spinCount="100000" sheet="1" objects="1" scenarios="1"/>
  <protectedRanges>
    <protectedRange sqref="K1 J8:J9" name="Aralık1_1"/>
  </protectedRanges>
  <mergeCells count="6">
    <mergeCell ref="A9:I9"/>
    <mergeCell ref="A4:G4"/>
    <mergeCell ref="A5:G5"/>
    <mergeCell ref="A1:J1"/>
    <mergeCell ref="A7:J7"/>
    <mergeCell ref="A8:I8"/>
  </mergeCells>
  <conditionalFormatting sqref="K6:K9">
    <cfRule type="containsText" dxfId="24" priority="2" operator="containsText" text="yanlış">
      <formula>NOT(ISERROR(SEARCH("yanlış",K6)))</formula>
    </cfRule>
    <cfRule type="containsText" dxfId="23" priority="3" operator="containsText" text="doğru">
      <formula>NOT(ISERROR(SEARCH("doğru",K6)))</formula>
    </cfRule>
  </conditionalFormatting>
  <conditionalFormatting sqref="R6:R9 M8:M9">
    <cfRule type="expression" dxfId="22" priority="1">
      <formula>$K$1=1</formula>
    </cfRule>
  </conditionalFormatting>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12"/>
  <sheetViews>
    <sheetView showGridLines="0" workbookViewId="0">
      <selection activeCell="H11" sqref="H11"/>
    </sheetView>
  </sheetViews>
  <sheetFormatPr defaultColWidth="9.109375" defaultRowHeight="27.6" customHeight="1" x14ac:dyDescent="0.3"/>
  <cols>
    <col min="10" max="10" width="24.44140625" customWidth="1"/>
    <col min="11" max="11" width="9.109375" style="3"/>
    <col min="12" max="12" width="9.109375" style="4" customWidth="1"/>
    <col min="13" max="13" width="9.109375" style="4"/>
  </cols>
  <sheetData>
    <row r="1" spans="1:19" ht="27.6" customHeight="1" thickBot="1" x14ac:dyDescent="0.45">
      <c r="A1" s="57" t="s">
        <v>66</v>
      </c>
      <c r="B1" s="58"/>
      <c r="C1" s="58"/>
      <c r="D1" s="58"/>
      <c r="E1" s="58"/>
      <c r="F1" s="58"/>
      <c r="G1" s="58"/>
      <c r="H1" s="58"/>
      <c r="I1" s="58"/>
      <c r="J1" s="59"/>
      <c r="K1" s="31"/>
      <c r="L1" s="9"/>
      <c r="O1" s="32"/>
    </row>
    <row r="2" spans="1:19" ht="27.6" customHeight="1" thickBot="1" x14ac:dyDescent="0.35">
      <c r="L2" s="10" t="s">
        <v>24</v>
      </c>
    </row>
    <row r="3" spans="1:19" s="5" customFormat="1" ht="27.6" customHeight="1" x14ac:dyDescent="0.3">
      <c r="A3" s="15" t="s">
        <v>0</v>
      </c>
      <c r="B3" s="16" t="s">
        <v>1</v>
      </c>
      <c r="C3" s="17" t="s">
        <v>67</v>
      </c>
      <c r="D3" s="17" t="s">
        <v>68</v>
      </c>
      <c r="E3" s="16"/>
      <c r="F3" s="17"/>
      <c r="G3" s="16"/>
      <c r="I3" s="33"/>
      <c r="J3" s="43"/>
      <c r="K3" s="44"/>
      <c r="L3" s="6"/>
      <c r="M3" s="6"/>
    </row>
    <row r="4" spans="1:19" s="5" customFormat="1" ht="27.6" customHeight="1" x14ac:dyDescent="0.3">
      <c r="A4" s="19" t="s">
        <v>12</v>
      </c>
      <c r="B4" s="13" t="s">
        <v>9</v>
      </c>
      <c r="C4" s="13" t="s">
        <v>69</v>
      </c>
      <c r="D4" s="46"/>
      <c r="E4" s="13"/>
      <c r="F4" s="13"/>
      <c r="G4" s="13"/>
      <c r="H4" s="36" t="str">
        <f>IF(D4="","",IF(I4=D4,"Doğru","Yanlış"))</f>
        <v/>
      </c>
      <c r="I4" s="7">
        <f>FIND(C4,A4)</f>
        <v>2</v>
      </c>
      <c r="J4" s="7" t="e">
        <f ca="1">_xlfn.FORMULATEXT(I4)</f>
        <v>#N/A</v>
      </c>
      <c r="K4" s="44"/>
      <c r="L4" s="44"/>
      <c r="M4" s="33"/>
      <c r="N4" s="33"/>
      <c r="O4" s="33"/>
      <c r="P4" s="33"/>
      <c r="Q4" s="33"/>
      <c r="R4" s="33"/>
      <c r="S4" s="33"/>
    </row>
    <row r="5" spans="1:19" ht="27.6" customHeight="1" x14ac:dyDescent="0.3">
      <c r="A5" s="21" t="s">
        <v>10</v>
      </c>
      <c r="B5" s="14" t="s">
        <v>11</v>
      </c>
      <c r="C5" s="14" t="s">
        <v>70</v>
      </c>
      <c r="D5" s="46"/>
      <c r="E5" s="14"/>
      <c r="F5" s="14"/>
      <c r="G5" s="14"/>
      <c r="H5" s="36" t="str">
        <f t="shared" ref="H5:H8" si="0">IF(D5="","",IF(I5=D5,"Doğru","Yanlış"))</f>
        <v/>
      </c>
      <c r="I5" s="7" t="e">
        <f t="shared" ref="I5:I8" si="1">FIND(C5,A5)</f>
        <v>#VALUE!</v>
      </c>
      <c r="J5" s="7" t="e">
        <f t="shared" ref="J5:J8" ca="1" si="2">_xlfn.FORMULATEXT(I5)</f>
        <v>#N/A</v>
      </c>
      <c r="K5" s="37"/>
      <c r="L5" s="44"/>
      <c r="M5" s="38"/>
      <c r="N5" s="38"/>
      <c r="O5" s="38"/>
      <c r="P5" s="38"/>
      <c r="Q5" s="38"/>
      <c r="R5" s="38"/>
      <c r="S5" s="38"/>
    </row>
    <row r="6" spans="1:19" ht="27.6" customHeight="1" x14ac:dyDescent="0.3">
      <c r="A6" s="19" t="s">
        <v>6</v>
      </c>
      <c r="B6" s="13" t="s">
        <v>13</v>
      </c>
      <c r="C6" s="13" t="s">
        <v>71</v>
      </c>
      <c r="D6" s="46"/>
      <c r="E6" s="13"/>
      <c r="F6" s="13"/>
      <c r="G6" s="13"/>
      <c r="H6" s="36" t="str">
        <f t="shared" si="0"/>
        <v/>
      </c>
      <c r="I6" s="7" t="e">
        <f t="shared" si="1"/>
        <v>#VALUE!</v>
      </c>
      <c r="J6" s="7" t="e">
        <f t="shared" ca="1" si="2"/>
        <v>#N/A</v>
      </c>
      <c r="K6" s="39"/>
      <c r="L6"/>
      <c r="M6" s="42"/>
      <c r="N6" s="42"/>
      <c r="O6" s="42"/>
      <c r="P6" s="42"/>
      <c r="Q6" s="42"/>
      <c r="R6" s="42"/>
      <c r="S6" s="42"/>
    </row>
    <row r="7" spans="1:19" ht="27.6" customHeight="1" x14ac:dyDescent="0.3">
      <c r="A7" s="21" t="s">
        <v>7</v>
      </c>
      <c r="B7" s="14" t="s">
        <v>14</v>
      </c>
      <c r="C7" s="14" t="s">
        <v>72</v>
      </c>
      <c r="D7" s="46"/>
      <c r="E7" s="14"/>
      <c r="F7" s="14"/>
      <c r="G7" s="14"/>
      <c r="H7" s="36" t="str">
        <f t="shared" si="0"/>
        <v/>
      </c>
      <c r="I7" s="7">
        <f t="shared" si="1"/>
        <v>3</v>
      </c>
      <c r="J7" s="7" t="e">
        <f t="shared" ca="1" si="2"/>
        <v>#N/A</v>
      </c>
      <c r="K7" s="40"/>
      <c r="L7"/>
      <c r="M7" s="42"/>
      <c r="N7" s="42"/>
      <c r="O7" s="42"/>
      <c r="P7" s="42"/>
      <c r="Q7" s="42"/>
      <c r="R7" s="42"/>
      <c r="S7" s="42"/>
    </row>
    <row r="8" spans="1:19" ht="27.6" customHeight="1" thickBot="1" x14ac:dyDescent="0.35">
      <c r="A8" s="23" t="s">
        <v>8</v>
      </c>
      <c r="B8" s="24" t="s">
        <v>9</v>
      </c>
      <c r="C8" s="24" t="s">
        <v>73</v>
      </c>
      <c r="D8" s="47"/>
      <c r="E8" s="24"/>
      <c r="F8" s="24"/>
      <c r="G8" s="24"/>
      <c r="H8" s="36" t="str">
        <f t="shared" si="0"/>
        <v/>
      </c>
      <c r="I8" s="7">
        <f t="shared" si="1"/>
        <v>3</v>
      </c>
      <c r="J8" s="7" t="e">
        <f t="shared" ca="1" si="2"/>
        <v>#N/A</v>
      </c>
      <c r="L8"/>
    </row>
    <row r="9" spans="1:19" ht="27.6" customHeight="1" x14ac:dyDescent="0.3">
      <c r="L9" s="35"/>
    </row>
    <row r="10" spans="1:19" ht="27.6" customHeight="1" x14ac:dyDescent="0.3">
      <c r="L10" s="8"/>
      <c r="M10" s="8"/>
    </row>
    <row r="12" spans="1:19" ht="27.6" customHeight="1" x14ac:dyDescent="0.4">
      <c r="C12" s="34"/>
    </row>
  </sheetData>
  <sheetProtection algorithmName="SHA-512" hashValue="HIIlqYDNJk9nk8YIAc3KstoclEVnMaOBPcXW+92YxSbKtI+WwOmoIDb/qq88HZdre7vbHilU9XSNKGqfCLK9Zw==" saltValue="eWC3F6CpWMhJTYN3l5oSPg==" spinCount="100000" sheet="1" objects="1" scenarios="1"/>
  <protectedRanges>
    <protectedRange sqref="K1" name="Aralık1_1"/>
  </protectedRanges>
  <mergeCells count="1">
    <mergeCell ref="A1:J1"/>
  </mergeCells>
  <conditionalFormatting sqref="H4:H8">
    <cfRule type="containsText" dxfId="21" priority="2" operator="containsText" text="yanlış">
      <formula>NOT(ISERROR(SEARCH("yanlış",H4)))</formula>
    </cfRule>
    <cfRule type="containsText" dxfId="20" priority="3" operator="containsText" text="doğru">
      <formula>NOT(ISERROR(SEARCH("doğru",H4)))</formula>
    </cfRule>
  </conditionalFormatting>
  <conditionalFormatting sqref="J4:J8">
    <cfRule type="expression" dxfId="19" priority="1">
      <formula>$K$1=1</formula>
    </cfRule>
  </conditionalFormatting>
  <conditionalFormatting sqref="K8:K9">
    <cfRule type="containsText" dxfId="18" priority="5" operator="containsText" text="yanlış">
      <formula>NOT(ISERROR(SEARCH("yanlış",K8)))</formula>
    </cfRule>
    <cfRule type="containsText" dxfId="17" priority="6" operator="containsText" text="doğru">
      <formula>NOT(ISERROR(SEARCH("doğru",K8)))</formula>
    </cfRule>
  </conditionalFormatting>
  <conditionalFormatting sqref="Q7 R8:R9">
    <cfRule type="expression" dxfId="16" priority="4">
      <formula>$K$1=1</formula>
    </cfRule>
  </conditionalFormatting>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6F509E-23DB-4984-A4A3-31C01AE75DD0}">
  <dimension ref="A1:S13"/>
  <sheetViews>
    <sheetView showGridLines="0" zoomScaleNormal="100" workbookViewId="0">
      <selection activeCell="J10" sqref="J10"/>
    </sheetView>
  </sheetViews>
  <sheetFormatPr defaultColWidth="9.109375" defaultRowHeight="27.6" customHeight="1" x14ac:dyDescent="0.3"/>
  <cols>
    <col min="3" max="3" width="25" customWidth="1"/>
    <col min="10" max="10" width="24.44140625" customWidth="1"/>
    <col min="11" max="11" width="9.109375" style="3"/>
    <col min="12" max="12" width="9.109375" style="4" customWidth="1"/>
    <col min="13" max="13" width="9.109375" style="4"/>
  </cols>
  <sheetData>
    <row r="1" spans="1:19" ht="27.6" customHeight="1" thickBot="1" x14ac:dyDescent="0.45">
      <c r="A1" s="57" t="s">
        <v>66</v>
      </c>
      <c r="B1" s="58"/>
      <c r="C1" s="58"/>
      <c r="D1" s="58"/>
      <c r="E1" s="58"/>
      <c r="F1" s="58"/>
      <c r="G1" s="58"/>
      <c r="H1" s="58"/>
      <c r="I1" s="58"/>
      <c r="J1" s="59"/>
      <c r="K1" s="31"/>
      <c r="L1" s="9"/>
      <c r="O1" s="32"/>
    </row>
    <row r="2" spans="1:19" ht="27.6" customHeight="1" x14ac:dyDescent="0.3">
      <c r="L2" s="10" t="s">
        <v>24</v>
      </c>
    </row>
    <row r="3" spans="1:19" s="5" customFormat="1" ht="27.6" customHeight="1" thickBot="1" x14ac:dyDescent="0.35">
      <c r="A3" s="36"/>
      <c r="B3" s="36"/>
      <c r="C3" s="36"/>
      <c r="D3" s="36"/>
      <c r="E3" s="36"/>
      <c r="F3" s="36"/>
      <c r="G3" s="36"/>
      <c r="H3" s="36"/>
      <c r="I3" s="7"/>
      <c r="J3" s="7"/>
      <c r="K3" s="44"/>
      <c r="L3" s="44"/>
      <c r="M3" s="6"/>
    </row>
    <row r="4" spans="1:19" s="5" customFormat="1" ht="27.6" customHeight="1" x14ac:dyDescent="0.3">
      <c r="A4" s="125" t="s">
        <v>134</v>
      </c>
      <c r="B4" s="78"/>
      <c r="C4" s="17" t="s">
        <v>67</v>
      </c>
      <c r="D4" s="17" t="s">
        <v>68</v>
      </c>
      <c r="E4" s="16" t="s">
        <v>135</v>
      </c>
      <c r="F4" s="17" t="s">
        <v>136</v>
      </c>
      <c r="G4" s="16"/>
      <c r="H4" s="36"/>
      <c r="I4" s="7"/>
      <c r="J4" s="7"/>
      <c r="K4" s="44"/>
      <c r="L4" s="44"/>
      <c r="M4" s="6"/>
    </row>
    <row r="5" spans="1:19" s="5" customFormat="1" ht="27.6" customHeight="1" x14ac:dyDescent="0.3">
      <c r="A5" s="122" t="s">
        <v>75</v>
      </c>
      <c r="B5" s="75"/>
      <c r="C5" s="13" t="s">
        <v>130</v>
      </c>
      <c r="D5" s="46" t="str">
        <f>LEFT(A5,FIND(" ",A5))</f>
        <v xml:space="preserve">Deniz </v>
      </c>
      <c r="E5" s="13" t="str">
        <f>LEFT(A5,5)</f>
        <v>Deniz</v>
      </c>
      <c r="F5" s="13"/>
      <c r="G5" s="13"/>
      <c r="H5" s="36" t="str">
        <f>IF(D5="","",IF(I5=D5,"Doğru","Yanlış"))</f>
        <v>Doğru</v>
      </c>
      <c r="I5" s="7" t="str">
        <f>LEFT(A5,FIND(" ",A5))</f>
        <v xml:space="preserve">Deniz </v>
      </c>
      <c r="J5" s="7" t="e">
        <f ca="1">_xlfn.FORMULATEXT(I5)</f>
        <v>#N/A</v>
      </c>
      <c r="K5" s="44"/>
      <c r="L5" s="44"/>
      <c r="M5" s="33"/>
      <c r="N5" s="33"/>
      <c r="O5" s="33"/>
      <c r="P5" s="33"/>
      <c r="Q5" s="33"/>
      <c r="R5" s="33"/>
      <c r="S5" s="33"/>
    </row>
    <row r="6" spans="1:19" ht="27.6" customHeight="1" x14ac:dyDescent="0.3">
      <c r="A6" s="124" t="s">
        <v>137</v>
      </c>
      <c r="B6" s="72"/>
      <c r="C6" s="14" t="s">
        <v>131</v>
      </c>
      <c r="D6" s="46" t="str">
        <f>RIGHT(A6,LEN(A6)-FIND(" ",A6))</f>
        <v>Ay</v>
      </c>
      <c r="F6" s="14" t="str">
        <f>RIGHT(A6,4)</f>
        <v>k Ay</v>
      </c>
      <c r="G6" s="14"/>
      <c r="H6" s="36" t="str">
        <f t="shared" ref="H6:H9" si="0">IF(D6="","",IF(I6=D6,"Doğru","Yanlış"))</f>
        <v>Doğru</v>
      </c>
      <c r="I6" s="7" t="str">
        <f>RIGHT(A6,LEN(A6)-FIND(" ",A6))</f>
        <v>Ay</v>
      </c>
      <c r="J6" s="7" t="e">
        <f t="shared" ref="J6:J9" ca="1" si="1">_xlfn.FORMULATEXT(I6)</f>
        <v>#N/A</v>
      </c>
      <c r="K6" s="37"/>
      <c r="L6" s="44"/>
      <c r="M6" s="38"/>
      <c r="N6" s="38"/>
      <c r="O6" s="38"/>
      <c r="P6" s="38"/>
      <c r="Q6" s="38"/>
      <c r="R6" s="38"/>
      <c r="S6" s="38"/>
    </row>
    <row r="7" spans="1:19" ht="27.6" customHeight="1" x14ac:dyDescent="0.3">
      <c r="A7" s="122" t="s">
        <v>138</v>
      </c>
      <c r="B7" s="75"/>
      <c r="C7" s="13" t="s">
        <v>139</v>
      </c>
      <c r="D7" s="46"/>
      <c r="E7" s="13"/>
      <c r="F7" s="13"/>
      <c r="G7" s="13"/>
      <c r="H7" s="36" t="str">
        <f t="shared" si="0"/>
        <v/>
      </c>
      <c r="I7" s="7" t="str">
        <f>LEFT(A7,FIND(".",A7))</f>
        <v>Dr.</v>
      </c>
      <c r="J7" s="7" t="e">
        <f t="shared" ca="1" si="1"/>
        <v>#N/A</v>
      </c>
      <c r="K7" s="39"/>
      <c r="L7"/>
      <c r="M7" s="42"/>
      <c r="N7" s="42"/>
      <c r="O7" s="42"/>
      <c r="P7" s="42"/>
      <c r="Q7" s="42"/>
      <c r="R7" s="42"/>
      <c r="S7" s="42"/>
    </row>
    <row r="8" spans="1:19" ht="27.6" customHeight="1" x14ac:dyDescent="0.3">
      <c r="A8" s="124" t="s">
        <v>128</v>
      </c>
      <c r="B8" s="72"/>
      <c r="C8" s="14" t="s">
        <v>132</v>
      </c>
      <c r="D8" s="46"/>
      <c r="E8" s="14"/>
      <c r="F8" s="14"/>
      <c r="G8" s="14"/>
      <c r="H8" s="36" t="str">
        <f t="shared" si="0"/>
        <v/>
      </c>
      <c r="I8" s="7" t="str">
        <f>LEFT(A8,FIND("@",A8)-1)</f>
        <v>ahmettas</v>
      </c>
      <c r="J8" s="7" t="e">
        <f t="shared" ca="1" si="1"/>
        <v>#N/A</v>
      </c>
      <c r="K8" s="40"/>
      <c r="L8"/>
      <c r="M8" s="42"/>
      <c r="N8" s="42"/>
      <c r="O8" s="42"/>
      <c r="P8" s="42"/>
      <c r="Q8" s="42"/>
      <c r="R8" s="42"/>
      <c r="S8" s="42"/>
    </row>
    <row r="9" spans="1:19" ht="27.6" customHeight="1" thickBot="1" x14ac:dyDescent="0.35">
      <c r="A9" s="123" t="s">
        <v>129</v>
      </c>
      <c r="B9" s="69"/>
      <c r="C9" s="24" t="s">
        <v>133</v>
      </c>
      <c r="D9" s="47"/>
      <c r="E9" s="24"/>
      <c r="F9" s="24"/>
      <c r="G9" s="24"/>
      <c r="H9" s="36" t="str">
        <f t="shared" si="0"/>
        <v/>
      </c>
      <c r="I9" s="7" t="str">
        <f>RIGHT(A9,LEN(A9)-FIND("-",A9))</f>
        <v>1520</v>
      </c>
      <c r="J9" s="7" t="e">
        <f t="shared" ca="1" si="1"/>
        <v>#N/A</v>
      </c>
      <c r="L9"/>
    </row>
    <row r="10" spans="1:19" ht="27.6" customHeight="1" x14ac:dyDescent="0.3">
      <c r="L10" s="35"/>
    </row>
    <row r="11" spans="1:19" ht="27.6" customHeight="1" x14ac:dyDescent="0.3">
      <c r="L11" s="8"/>
      <c r="M11" s="8"/>
    </row>
    <row r="13" spans="1:19" ht="27.6" customHeight="1" x14ac:dyDescent="0.4">
      <c r="C13" s="34"/>
    </row>
  </sheetData>
  <sheetProtection algorithmName="SHA-512" hashValue="Dtn6RiPzgly6Fe9CjFzI7hxgT1OLLzPTAkt4PTmAOazK/KtwAfsgiwwrI3DJa0ISsh9ueDBXt/9mqbEX/h4agQ==" saltValue="b948IpC2zywQFTTa288w4w==" spinCount="100000" sheet="1" objects="1" scenarios="1"/>
  <protectedRanges>
    <protectedRange sqref="K1" name="Aralık1_1"/>
  </protectedRanges>
  <mergeCells count="7">
    <mergeCell ref="A4:B4"/>
    <mergeCell ref="A1:J1"/>
    <mergeCell ref="A5:B5"/>
    <mergeCell ref="A9:B9"/>
    <mergeCell ref="A8:B8"/>
    <mergeCell ref="A7:B7"/>
    <mergeCell ref="A6:B6"/>
  </mergeCells>
  <conditionalFormatting sqref="A3:G3 H3:H9">
    <cfRule type="containsText" dxfId="15" priority="2" operator="containsText" text="yanlış">
      <formula>NOT(ISERROR(SEARCH("yanlış",A3)))</formula>
    </cfRule>
    <cfRule type="containsText" dxfId="14" priority="3" operator="containsText" text="doğru">
      <formula>NOT(ISERROR(SEARCH("doğru",A3)))</formula>
    </cfRule>
  </conditionalFormatting>
  <conditionalFormatting sqref="J3:J9">
    <cfRule type="expression" dxfId="13" priority="1">
      <formula>$K$1=1</formula>
    </cfRule>
  </conditionalFormatting>
  <conditionalFormatting sqref="K9:K10">
    <cfRule type="containsText" dxfId="12" priority="5" operator="containsText" text="yanlış">
      <formula>NOT(ISERROR(SEARCH("yanlış",K9)))</formula>
    </cfRule>
    <cfRule type="containsText" dxfId="11" priority="6" operator="containsText" text="doğru">
      <formula>NOT(ISERROR(SEARCH("doğru",K9)))</formula>
    </cfRule>
  </conditionalFormatting>
  <conditionalFormatting sqref="Q8 R9:R10">
    <cfRule type="expression" dxfId="10" priority="4">
      <formula>$K$1=1</formula>
    </cfRule>
  </conditionalFormatting>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11"/>
  <sheetViews>
    <sheetView showGridLines="0" workbookViewId="0">
      <selection activeCell="D4" sqref="D4"/>
    </sheetView>
  </sheetViews>
  <sheetFormatPr defaultColWidth="9.109375" defaultRowHeight="27.6" customHeight="1" x14ac:dyDescent="0.3"/>
  <cols>
    <col min="1" max="1" width="8.88671875" bestFit="1" customWidth="1"/>
    <col min="2" max="2" width="14.109375" customWidth="1"/>
    <col min="10" max="10" width="24.44140625" customWidth="1"/>
    <col min="11" max="11" width="9.109375" style="3"/>
    <col min="12" max="12" width="9.109375" style="4" customWidth="1"/>
    <col min="13" max="13" width="9.109375" style="4"/>
  </cols>
  <sheetData>
    <row r="1" spans="1:19" ht="27.6" customHeight="1" thickBot="1" x14ac:dyDescent="0.35">
      <c r="A1" s="57" t="s">
        <v>74</v>
      </c>
      <c r="B1" s="58"/>
      <c r="C1" s="58"/>
      <c r="D1" s="58"/>
      <c r="E1" s="58"/>
      <c r="F1" s="58"/>
      <c r="G1" s="58"/>
      <c r="H1" s="58"/>
      <c r="I1" s="58"/>
      <c r="J1" s="59"/>
      <c r="K1" s="31"/>
      <c r="O1" s="32"/>
    </row>
    <row r="2" spans="1:19" ht="27.6" customHeight="1" thickBot="1" x14ac:dyDescent="0.35"/>
    <row r="3" spans="1:19" s="5" customFormat="1" ht="27.6" customHeight="1" x14ac:dyDescent="0.3">
      <c r="A3" s="15" t="s">
        <v>80</v>
      </c>
      <c r="B3" s="16" t="s">
        <v>83</v>
      </c>
      <c r="C3" s="17" t="s">
        <v>82</v>
      </c>
      <c r="D3" s="17" t="s">
        <v>81</v>
      </c>
      <c r="E3" s="76" t="s">
        <v>127</v>
      </c>
      <c r="F3" s="77"/>
      <c r="G3" s="78"/>
      <c r="I3" s="33"/>
      <c r="J3" s="43"/>
      <c r="K3" s="44"/>
      <c r="L3" s="44"/>
      <c r="M3" s="6"/>
    </row>
    <row r="4" spans="1:19" s="5" customFormat="1" ht="27.6" customHeight="1" x14ac:dyDescent="0.3">
      <c r="A4" s="19" t="s">
        <v>85</v>
      </c>
      <c r="B4" s="13" t="s">
        <v>75</v>
      </c>
      <c r="C4" s="13">
        <v>1</v>
      </c>
      <c r="D4" s="46"/>
      <c r="E4" s="73" t="s">
        <v>84</v>
      </c>
      <c r="F4" s="74"/>
      <c r="G4" s="75"/>
      <c r="H4" s="36" t="str">
        <f>IF(D4="","",IF(I4=D4,"Doğru","Yanlış"))</f>
        <v/>
      </c>
      <c r="I4" s="7" t="str">
        <f>REPLACE(A4,1,2,11)</f>
        <v>11A</v>
      </c>
      <c r="J4" s="7" t="e">
        <f ca="1">_xlfn.FORMULATEXT(I4)</f>
        <v>#N/A</v>
      </c>
      <c r="K4" s="45"/>
      <c r="L4" s="44"/>
      <c r="M4" s="33"/>
      <c r="N4" s="33"/>
      <c r="O4" s="33"/>
      <c r="P4" s="33"/>
      <c r="Q4" s="33"/>
      <c r="R4" s="33"/>
      <c r="S4" s="33"/>
    </row>
    <row r="5" spans="1:19" ht="27.6" customHeight="1" x14ac:dyDescent="0.3">
      <c r="A5" s="21" t="s">
        <v>84</v>
      </c>
      <c r="B5" s="14" t="s">
        <v>76</v>
      </c>
      <c r="C5" s="14">
        <v>2</v>
      </c>
      <c r="D5" s="46"/>
      <c r="E5" s="70" t="s">
        <v>88</v>
      </c>
      <c r="F5" s="71"/>
      <c r="G5" s="72"/>
      <c r="H5" s="36" t="str">
        <f t="shared" ref="H5:H8" si="0">IF(D5="","",IF(I5=D5,"Doğru","Yanlış"))</f>
        <v/>
      </c>
      <c r="I5" s="7" t="str">
        <f>REPLACE(A5,1,2,11)</f>
        <v>11A</v>
      </c>
      <c r="J5" s="7" t="e">
        <f t="shared" ref="J5:J8" ca="1" si="1">_xlfn.FORMULATEXT(I5)</f>
        <v>#N/A</v>
      </c>
      <c r="K5" s="45"/>
      <c r="L5" s="44"/>
      <c r="M5" s="38"/>
      <c r="N5" s="38"/>
      <c r="O5" s="38"/>
      <c r="P5" s="38"/>
      <c r="Q5" s="38"/>
      <c r="R5" s="38"/>
      <c r="S5" s="38"/>
    </row>
    <row r="6" spans="1:19" ht="27.6" customHeight="1" x14ac:dyDescent="0.3">
      <c r="A6" s="19" t="s">
        <v>91</v>
      </c>
      <c r="B6" s="13" t="s">
        <v>77</v>
      </c>
      <c r="C6" s="13">
        <v>3</v>
      </c>
      <c r="D6" s="46"/>
      <c r="E6" s="73" t="s">
        <v>89</v>
      </c>
      <c r="F6" s="74"/>
      <c r="G6" s="75"/>
      <c r="H6" s="36" t="str">
        <f t="shared" si="0"/>
        <v/>
      </c>
      <c r="I6" s="7" t="str">
        <f>REPLACE(A6,2,1,"C")</f>
        <v>9CC</v>
      </c>
      <c r="J6" s="7" t="e">
        <f t="shared" ca="1" si="1"/>
        <v>#N/A</v>
      </c>
      <c r="K6" s="45"/>
      <c r="L6"/>
      <c r="M6" s="42"/>
      <c r="N6" s="42"/>
      <c r="O6" s="42"/>
      <c r="P6" s="42"/>
      <c r="Q6" s="42"/>
      <c r="R6" s="42"/>
      <c r="S6" s="42"/>
    </row>
    <row r="7" spans="1:19" ht="27.6" customHeight="1" x14ac:dyDescent="0.3">
      <c r="A7" s="21" t="s">
        <v>84</v>
      </c>
      <c r="B7" s="14" t="s">
        <v>78</v>
      </c>
      <c r="C7" s="14">
        <v>4</v>
      </c>
      <c r="D7" s="46"/>
      <c r="E7" s="70" t="s">
        <v>90</v>
      </c>
      <c r="F7" s="71"/>
      <c r="G7" s="72"/>
      <c r="H7" s="36" t="str">
        <f t="shared" si="0"/>
        <v/>
      </c>
      <c r="I7" s="7" t="str">
        <f>REPLACE(A7,3,1,"C")</f>
        <v>11C</v>
      </c>
      <c r="J7" s="7" t="e">
        <f t="shared" ca="1" si="1"/>
        <v>#N/A</v>
      </c>
      <c r="K7" s="45"/>
      <c r="L7"/>
      <c r="M7" s="42"/>
      <c r="N7" s="42"/>
      <c r="O7" s="42"/>
      <c r="P7" s="42"/>
      <c r="Q7" s="42"/>
      <c r="R7" s="42"/>
      <c r="S7" s="42"/>
    </row>
    <row r="8" spans="1:19" ht="27.6" customHeight="1" thickBot="1" x14ac:dyDescent="0.35">
      <c r="A8" s="23" t="s">
        <v>86</v>
      </c>
      <c r="B8" s="24" t="s">
        <v>79</v>
      </c>
      <c r="C8" s="24">
        <v>5</v>
      </c>
      <c r="D8" s="47"/>
      <c r="E8" s="67" t="s">
        <v>87</v>
      </c>
      <c r="F8" s="68"/>
      <c r="G8" s="69"/>
      <c r="H8" s="36" t="str">
        <f t="shared" si="0"/>
        <v/>
      </c>
      <c r="I8" s="7" t="str">
        <f>REPLACE(A8,1,4,"Halk")</f>
        <v>Halk 9A</v>
      </c>
      <c r="J8" s="7" t="e">
        <f t="shared" ca="1" si="1"/>
        <v>#N/A</v>
      </c>
      <c r="K8" s="45"/>
      <c r="L8"/>
    </row>
    <row r="9" spans="1:19" ht="27.6" customHeight="1" x14ac:dyDescent="0.3">
      <c r="L9" s="8"/>
      <c r="M9" s="8"/>
    </row>
    <row r="11" spans="1:19" ht="27.6" customHeight="1" x14ac:dyDescent="0.4">
      <c r="C11" s="34"/>
    </row>
  </sheetData>
  <sheetProtection algorithmName="SHA-512" hashValue="6PYrdFePL76CbgWC8zyG3APSJuca1ZMxZmrEO0wRq1lYtGNIOD2fHvS1uf1+X7HnVARixsF5cEHvss4ioTM7tg==" saltValue="V6V7yb39EywFZtlJgqg5mw==" spinCount="100000" sheet="1" objects="1" scenarios="1"/>
  <protectedRanges>
    <protectedRange sqref="K1" name="Aralık1_1"/>
  </protectedRanges>
  <mergeCells count="7">
    <mergeCell ref="A1:J1"/>
    <mergeCell ref="E8:G8"/>
    <mergeCell ref="E7:G7"/>
    <mergeCell ref="E6:G6"/>
    <mergeCell ref="E5:G5"/>
    <mergeCell ref="E4:G4"/>
    <mergeCell ref="E3:G3"/>
  </mergeCells>
  <conditionalFormatting sqref="H4:H8">
    <cfRule type="containsText" dxfId="9" priority="2" operator="containsText" text="yanlış">
      <formula>NOT(ISERROR(SEARCH("yanlış",H4)))</formula>
    </cfRule>
    <cfRule type="containsText" dxfId="8" priority="3" operator="containsText" text="doğru">
      <formula>NOT(ISERROR(SEARCH("doğru",H4)))</formula>
    </cfRule>
  </conditionalFormatting>
  <conditionalFormatting sqref="J4:J8">
    <cfRule type="expression" dxfId="7" priority="1">
      <formula>$K$1=1</formula>
    </cfRule>
  </conditionalFormatting>
  <conditionalFormatting sqref="Q7 R8">
    <cfRule type="expression" dxfId="6" priority="4">
      <formula>$K$1=1</formula>
    </cfRule>
  </conditionalFormatting>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V294"/>
  <sheetViews>
    <sheetView showGridLines="0" workbookViewId="0">
      <selection activeCell="M11" sqref="M11"/>
    </sheetView>
  </sheetViews>
  <sheetFormatPr defaultColWidth="9.109375" defaultRowHeight="26.25" customHeight="1" x14ac:dyDescent="0.3"/>
  <cols>
    <col min="1" max="7" width="9.109375" style="1"/>
    <col min="8" max="8" width="5.5546875" style="1" customWidth="1"/>
    <col min="9" max="9" width="3" style="1" customWidth="1"/>
    <col min="10" max="10" width="15" style="1" customWidth="1"/>
    <col min="11" max="11" width="4.109375" style="27" customWidth="1"/>
    <col min="12" max="12" width="4.109375" style="8" customWidth="1"/>
    <col min="13" max="13" width="9.109375" style="8"/>
    <col min="75" max="16384" width="9.109375" style="1"/>
  </cols>
  <sheetData>
    <row r="1" spans="1:14" ht="24.9" customHeight="1" thickBot="1" x14ac:dyDescent="0.45">
      <c r="A1" s="57" t="s">
        <v>50</v>
      </c>
      <c r="B1" s="58"/>
      <c r="C1" s="58"/>
      <c r="D1" s="58"/>
      <c r="E1" s="58"/>
      <c r="F1" s="58"/>
      <c r="G1" s="58"/>
      <c r="H1" s="58"/>
      <c r="I1" s="58"/>
      <c r="J1" s="59"/>
      <c r="K1" s="26"/>
      <c r="N1" s="9"/>
    </row>
    <row r="2" spans="1:14" customFormat="1" ht="24.9" customHeight="1" thickBot="1" x14ac:dyDescent="0.35">
      <c r="K2" s="27"/>
      <c r="L2" s="8"/>
      <c r="M2" s="8"/>
      <c r="N2" s="10" t="s">
        <v>24</v>
      </c>
    </row>
    <row r="3" spans="1:14" customFormat="1" ht="24.9" customHeight="1" x14ac:dyDescent="0.3">
      <c r="A3" s="15" t="s">
        <v>0</v>
      </c>
      <c r="B3" s="16" t="s">
        <v>1</v>
      </c>
      <c r="C3" s="16" t="s">
        <v>2</v>
      </c>
      <c r="D3" s="17" t="s">
        <v>51</v>
      </c>
      <c r="E3" s="16" t="s">
        <v>25</v>
      </c>
      <c r="F3" s="17" t="s">
        <v>26</v>
      </c>
      <c r="G3" s="16" t="s">
        <v>3</v>
      </c>
      <c r="H3" s="16" t="s">
        <v>4</v>
      </c>
      <c r="I3" s="16" t="s">
        <v>5</v>
      </c>
      <c r="J3" s="18" t="s">
        <v>23</v>
      </c>
      <c r="K3" s="27"/>
      <c r="L3" s="8"/>
      <c r="M3" s="8"/>
      <c r="N3" s="10"/>
    </row>
    <row r="4" spans="1:14" customFormat="1" ht="24.9" customHeight="1" x14ac:dyDescent="0.3">
      <c r="A4" s="19" t="s">
        <v>27</v>
      </c>
      <c r="B4" s="13" t="s">
        <v>11</v>
      </c>
      <c r="C4" s="13" t="s">
        <v>15</v>
      </c>
      <c r="D4" s="13" t="s">
        <v>15</v>
      </c>
      <c r="E4" s="13">
        <v>1</v>
      </c>
      <c r="F4" s="13">
        <v>2015</v>
      </c>
      <c r="G4" s="13" t="s">
        <v>17</v>
      </c>
      <c r="H4" s="13">
        <v>25</v>
      </c>
      <c r="I4" s="13">
        <v>0</v>
      </c>
      <c r="J4" s="20">
        <v>5500</v>
      </c>
      <c r="K4" s="27"/>
      <c r="L4" s="8"/>
      <c r="M4" s="8"/>
      <c r="N4" s="10"/>
    </row>
    <row r="5" spans="1:14" customFormat="1" ht="24.9" customHeight="1" x14ac:dyDescent="0.3">
      <c r="A5" s="21" t="s">
        <v>10</v>
      </c>
      <c r="B5" s="14" t="s">
        <v>11</v>
      </c>
      <c r="C5" s="14" t="s">
        <v>15</v>
      </c>
      <c r="D5" s="14" t="s">
        <v>21</v>
      </c>
      <c r="E5" s="14">
        <v>0</v>
      </c>
      <c r="F5" s="14">
        <v>2020</v>
      </c>
      <c r="G5" s="14" t="s">
        <v>18</v>
      </c>
      <c r="H5" s="14">
        <v>15</v>
      </c>
      <c r="I5" s="14">
        <v>0</v>
      </c>
      <c r="J5" s="22">
        <v>4500</v>
      </c>
      <c r="K5" s="27"/>
      <c r="L5" s="8"/>
      <c r="M5" s="8"/>
      <c r="N5" s="10"/>
    </row>
    <row r="6" spans="1:14" customFormat="1" ht="24.9" customHeight="1" x14ac:dyDescent="0.3">
      <c r="A6" s="19" t="s">
        <v>6</v>
      </c>
      <c r="B6" s="13" t="s">
        <v>13</v>
      </c>
      <c r="C6" s="13" t="s">
        <v>16</v>
      </c>
      <c r="D6" s="13" t="s">
        <v>15</v>
      </c>
      <c r="E6" s="13">
        <v>2</v>
      </c>
      <c r="F6" s="13">
        <v>2010</v>
      </c>
      <c r="G6" s="13" t="s">
        <v>19</v>
      </c>
      <c r="H6" s="13">
        <v>36</v>
      </c>
      <c r="I6" s="13" t="s">
        <v>21</v>
      </c>
      <c r="J6" s="20">
        <v>6500</v>
      </c>
      <c r="K6" s="27"/>
      <c r="L6" s="8"/>
      <c r="M6" s="8"/>
      <c r="N6" s="10"/>
    </row>
    <row r="7" spans="1:14" s="5" customFormat="1" ht="24.9" customHeight="1" x14ac:dyDescent="0.45">
      <c r="A7" s="21" t="s">
        <v>7</v>
      </c>
      <c r="B7" s="14" t="s">
        <v>14</v>
      </c>
      <c r="C7" s="14" t="s">
        <v>15</v>
      </c>
      <c r="D7" s="14" t="s">
        <v>21</v>
      </c>
      <c r="E7" s="14">
        <v>0</v>
      </c>
      <c r="F7" s="14">
        <v>2005</v>
      </c>
      <c r="G7" s="14" t="s">
        <v>17</v>
      </c>
      <c r="H7" s="14">
        <v>41</v>
      </c>
      <c r="I7" s="14">
        <v>0</v>
      </c>
      <c r="J7" s="22">
        <v>5000</v>
      </c>
      <c r="K7" s="28"/>
      <c r="L7" s="28"/>
      <c r="M7" s="28"/>
      <c r="N7" s="11"/>
    </row>
    <row r="8" spans="1:14" s="5" customFormat="1" ht="24.9" customHeight="1" thickBot="1" x14ac:dyDescent="0.35">
      <c r="A8" s="23" t="s">
        <v>8</v>
      </c>
      <c r="B8" s="24" t="s">
        <v>9</v>
      </c>
      <c r="C8" s="24" t="s">
        <v>16</v>
      </c>
      <c r="D8" s="24" t="s">
        <v>15</v>
      </c>
      <c r="E8" s="24">
        <v>0</v>
      </c>
      <c r="F8" s="24">
        <v>2000</v>
      </c>
      <c r="G8" s="24" t="s">
        <v>18</v>
      </c>
      <c r="H8" s="24">
        <v>25</v>
      </c>
      <c r="I8" s="24" t="s">
        <v>20</v>
      </c>
      <c r="J8" s="25">
        <v>5500</v>
      </c>
      <c r="K8" s="28"/>
      <c r="L8" s="28"/>
      <c r="M8" s="28"/>
    </row>
    <row r="9" spans="1:14" customFormat="1" ht="24.9" customHeight="1" thickBot="1" x14ac:dyDescent="0.35">
      <c r="K9" s="27"/>
      <c r="L9" s="8"/>
      <c r="M9" s="8"/>
    </row>
    <row r="10" spans="1:14" customFormat="1" ht="24.9" customHeight="1" x14ac:dyDescent="0.3">
      <c r="A10" s="60" t="s">
        <v>22</v>
      </c>
      <c r="B10" s="61"/>
      <c r="C10" s="61"/>
      <c r="D10" s="61"/>
      <c r="E10" s="61"/>
      <c r="F10" s="61"/>
      <c r="G10" s="61"/>
      <c r="H10" s="61"/>
      <c r="I10" s="61"/>
      <c r="J10" s="62"/>
      <c r="K10" s="27"/>
      <c r="L10" s="8"/>
      <c r="M10" s="8"/>
    </row>
    <row r="11" spans="1:14" customFormat="1" ht="24.9" customHeight="1" x14ac:dyDescent="0.3">
      <c r="A11" s="63" t="s">
        <v>52</v>
      </c>
      <c r="B11" s="64"/>
      <c r="C11" s="64"/>
      <c r="D11" s="64"/>
      <c r="E11" s="64"/>
      <c r="F11" s="64"/>
      <c r="G11" s="64"/>
      <c r="H11" s="64"/>
      <c r="I11" s="64"/>
      <c r="J11" s="12"/>
      <c r="K11" s="29" t="str">
        <f t="shared" ref="K11:K16" si="0">IF(J11="","",IF(L11=J11,"R","T"))</f>
        <v/>
      </c>
      <c r="L11" s="7">
        <f>MAX(J4:J8)</f>
        <v>6500</v>
      </c>
      <c r="M11" s="8" t="s">
        <v>53</v>
      </c>
    </row>
    <row r="12" spans="1:14" customFormat="1" ht="24.9" customHeight="1" x14ac:dyDescent="0.3">
      <c r="A12" s="49" t="s">
        <v>54</v>
      </c>
      <c r="B12" s="50"/>
      <c r="C12" s="50"/>
      <c r="D12" s="50"/>
      <c r="E12" s="50"/>
      <c r="F12" s="50"/>
      <c r="G12" s="50"/>
      <c r="H12" s="50"/>
      <c r="I12" s="50"/>
      <c r="J12" s="2"/>
      <c r="K12" s="29" t="str">
        <f t="shared" si="0"/>
        <v/>
      </c>
      <c r="L12" s="7">
        <f>MIN(H4:H8)</f>
        <v>15</v>
      </c>
      <c r="M12" s="8" t="s">
        <v>55</v>
      </c>
    </row>
    <row r="13" spans="1:14" customFormat="1" ht="24.9" customHeight="1" x14ac:dyDescent="0.3">
      <c r="A13" s="65" t="s">
        <v>56</v>
      </c>
      <c r="B13" s="66"/>
      <c r="C13" s="66"/>
      <c r="D13" s="66"/>
      <c r="E13" s="66"/>
      <c r="F13" s="66"/>
      <c r="G13" s="66"/>
      <c r="H13" s="66"/>
      <c r="I13" s="66"/>
      <c r="J13" s="2"/>
      <c r="K13" s="29" t="str">
        <f t="shared" si="0"/>
        <v/>
      </c>
      <c r="L13" s="7">
        <f>MIN(F4:F8)</f>
        <v>2000</v>
      </c>
      <c r="M13" s="8" t="s">
        <v>57</v>
      </c>
    </row>
    <row r="14" spans="1:14" customFormat="1" ht="24.9" customHeight="1" x14ac:dyDescent="0.3">
      <c r="A14" s="49" t="s">
        <v>58</v>
      </c>
      <c r="B14" s="50"/>
      <c r="C14" s="50"/>
      <c r="D14" s="50"/>
      <c r="E14" s="50"/>
      <c r="F14" s="50"/>
      <c r="G14" s="50"/>
      <c r="H14" s="50"/>
      <c r="I14" s="50"/>
      <c r="J14" s="2"/>
      <c r="K14" s="29" t="str">
        <f t="shared" si="0"/>
        <v/>
      </c>
      <c r="L14" s="7">
        <f>MAX(H4:H8)</f>
        <v>41</v>
      </c>
      <c r="M14" s="8" t="s">
        <v>59</v>
      </c>
    </row>
    <row r="15" spans="1:14" customFormat="1" ht="24.9" customHeight="1" x14ac:dyDescent="0.3">
      <c r="A15" s="63" t="s">
        <v>60</v>
      </c>
      <c r="B15" s="64"/>
      <c r="C15" s="64"/>
      <c r="D15" s="64"/>
      <c r="E15" s="64"/>
      <c r="F15" s="64"/>
      <c r="G15" s="64"/>
      <c r="H15" s="64"/>
      <c r="I15" s="64"/>
      <c r="J15" s="2"/>
      <c r="K15" s="29" t="str">
        <f t="shared" si="0"/>
        <v/>
      </c>
      <c r="L15" s="7">
        <f>MIN(J4:J8)</f>
        <v>4500</v>
      </c>
      <c r="M15" s="8" t="s">
        <v>61</v>
      </c>
    </row>
    <row r="16" spans="1:14" customFormat="1" ht="24.9" customHeight="1" x14ac:dyDescent="0.3">
      <c r="A16" s="79" t="s">
        <v>62</v>
      </c>
      <c r="B16" s="80"/>
      <c r="C16" s="80"/>
      <c r="D16" s="80"/>
      <c r="E16" s="80"/>
      <c r="F16" s="80"/>
      <c r="G16" s="80"/>
      <c r="H16" s="80"/>
      <c r="I16" s="80"/>
      <c r="J16" s="2"/>
      <c r="K16" s="29" t="str">
        <f t="shared" si="0"/>
        <v/>
      </c>
      <c r="L16" s="7">
        <f>MAX(F4:F8)</f>
        <v>2020</v>
      </c>
      <c r="M16" s="8" t="s">
        <v>63</v>
      </c>
    </row>
    <row r="17" spans="11:13" customFormat="1" ht="26.25" customHeight="1" x14ac:dyDescent="0.3">
      <c r="K17" s="8"/>
      <c r="L17" s="8"/>
      <c r="M17" s="8"/>
    </row>
    <row r="18" spans="11:13" customFormat="1" ht="26.25" customHeight="1" x14ac:dyDescent="0.3">
      <c r="K18" s="27"/>
      <c r="L18" s="8"/>
      <c r="M18" s="8"/>
    </row>
    <row r="19" spans="11:13" customFormat="1" ht="26.25" customHeight="1" x14ac:dyDescent="0.3">
      <c r="K19" s="27"/>
      <c r="L19" s="8"/>
      <c r="M19" s="8"/>
    </row>
    <row r="20" spans="11:13" customFormat="1" ht="26.25" customHeight="1" x14ac:dyDescent="0.3">
      <c r="K20" s="27"/>
      <c r="L20" s="8"/>
      <c r="M20" s="8"/>
    </row>
    <row r="21" spans="11:13" customFormat="1" ht="26.25" customHeight="1" x14ac:dyDescent="0.3">
      <c r="K21" s="27"/>
      <c r="L21" s="8"/>
      <c r="M21" s="8"/>
    </row>
    <row r="22" spans="11:13" customFormat="1" ht="26.25" customHeight="1" x14ac:dyDescent="0.3">
      <c r="K22" s="27"/>
      <c r="L22" s="8"/>
      <c r="M22" s="8"/>
    </row>
    <row r="23" spans="11:13" customFormat="1" ht="26.25" customHeight="1" x14ac:dyDescent="0.3">
      <c r="K23" s="27"/>
      <c r="L23" s="8"/>
      <c r="M23" s="8"/>
    </row>
    <row r="24" spans="11:13" customFormat="1" ht="26.25" customHeight="1" x14ac:dyDescent="0.3">
      <c r="K24" s="27"/>
      <c r="L24" s="8"/>
      <c r="M24" s="8"/>
    </row>
    <row r="25" spans="11:13" customFormat="1" ht="26.25" customHeight="1" x14ac:dyDescent="0.3">
      <c r="K25" s="27"/>
      <c r="L25" s="8"/>
      <c r="M25" s="8"/>
    </row>
    <row r="26" spans="11:13" customFormat="1" ht="26.25" customHeight="1" x14ac:dyDescent="0.3">
      <c r="K26" s="27"/>
      <c r="L26" s="8"/>
      <c r="M26" s="8"/>
    </row>
    <row r="27" spans="11:13" customFormat="1" ht="26.25" customHeight="1" x14ac:dyDescent="0.3">
      <c r="K27" s="27"/>
      <c r="L27" s="8"/>
      <c r="M27" s="8"/>
    </row>
    <row r="28" spans="11:13" customFormat="1" ht="26.25" customHeight="1" x14ac:dyDescent="0.3">
      <c r="K28" s="27"/>
      <c r="L28" s="8"/>
      <c r="M28" s="8"/>
    </row>
    <row r="29" spans="11:13" customFormat="1" ht="26.25" customHeight="1" x14ac:dyDescent="0.3">
      <c r="K29" s="27"/>
      <c r="L29" s="8"/>
      <c r="M29" s="8"/>
    </row>
    <row r="30" spans="11:13" customFormat="1" ht="26.25" customHeight="1" x14ac:dyDescent="0.3">
      <c r="K30" s="27"/>
      <c r="L30" s="8"/>
      <c r="M30" s="8"/>
    </row>
    <row r="31" spans="11:13" customFormat="1" ht="26.25" customHeight="1" x14ac:dyDescent="0.3">
      <c r="K31" s="27"/>
      <c r="L31" s="8"/>
      <c r="M31" s="8"/>
    </row>
    <row r="32" spans="11:13" customFormat="1" ht="26.25" customHeight="1" x14ac:dyDescent="0.3">
      <c r="K32" s="27"/>
      <c r="L32" s="8"/>
      <c r="M32" s="8"/>
    </row>
    <row r="33" spans="11:13" customFormat="1" ht="26.25" customHeight="1" x14ac:dyDescent="0.3">
      <c r="K33" s="27"/>
      <c r="L33" s="8"/>
      <c r="M33" s="8"/>
    </row>
    <row r="34" spans="11:13" customFormat="1" ht="26.25" customHeight="1" x14ac:dyDescent="0.3">
      <c r="K34" s="27"/>
      <c r="L34" s="8"/>
      <c r="M34" s="8"/>
    </row>
    <row r="35" spans="11:13" customFormat="1" ht="26.25" customHeight="1" x14ac:dyDescent="0.3">
      <c r="K35" s="27"/>
      <c r="L35" s="8"/>
      <c r="M35" s="8"/>
    </row>
    <row r="36" spans="11:13" customFormat="1" ht="26.25" customHeight="1" x14ac:dyDescent="0.3">
      <c r="K36" s="27"/>
      <c r="L36" s="8"/>
      <c r="M36" s="8"/>
    </row>
    <row r="37" spans="11:13" customFormat="1" ht="26.25" customHeight="1" x14ac:dyDescent="0.3">
      <c r="K37" s="27"/>
      <c r="L37" s="8"/>
      <c r="M37" s="8"/>
    </row>
    <row r="38" spans="11:13" customFormat="1" ht="26.25" customHeight="1" x14ac:dyDescent="0.3">
      <c r="K38" s="27"/>
      <c r="L38" s="8"/>
      <c r="M38" s="8"/>
    </row>
    <row r="39" spans="11:13" customFormat="1" ht="26.25" customHeight="1" x14ac:dyDescent="0.3">
      <c r="K39" s="27"/>
      <c r="L39" s="8"/>
      <c r="M39" s="8"/>
    </row>
    <row r="40" spans="11:13" customFormat="1" ht="26.25" customHeight="1" x14ac:dyDescent="0.3">
      <c r="K40" s="27"/>
      <c r="L40" s="8"/>
      <c r="M40" s="8"/>
    </row>
    <row r="41" spans="11:13" customFormat="1" ht="26.25" customHeight="1" x14ac:dyDescent="0.3">
      <c r="K41" s="27"/>
      <c r="L41" s="8"/>
      <c r="M41" s="8"/>
    </row>
    <row r="42" spans="11:13" customFormat="1" ht="26.25" customHeight="1" x14ac:dyDescent="0.3">
      <c r="K42" s="27"/>
      <c r="L42" s="8"/>
      <c r="M42" s="8"/>
    </row>
    <row r="43" spans="11:13" customFormat="1" ht="26.25" customHeight="1" x14ac:dyDescent="0.3">
      <c r="K43" s="27"/>
      <c r="L43" s="8"/>
      <c r="M43" s="8"/>
    </row>
    <row r="44" spans="11:13" customFormat="1" ht="26.25" customHeight="1" x14ac:dyDescent="0.3">
      <c r="K44" s="27"/>
      <c r="L44" s="8"/>
      <c r="M44" s="8"/>
    </row>
    <row r="45" spans="11:13" customFormat="1" ht="26.25" customHeight="1" x14ac:dyDescent="0.3">
      <c r="K45" s="27"/>
      <c r="L45" s="8"/>
      <c r="M45" s="8"/>
    </row>
    <row r="46" spans="11:13" customFormat="1" ht="26.25" customHeight="1" x14ac:dyDescent="0.3">
      <c r="K46" s="27"/>
      <c r="L46" s="8"/>
      <c r="M46" s="8"/>
    </row>
    <row r="47" spans="11:13" customFormat="1" ht="26.25" customHeight="1" x14ac:dyDescent="0.3">
      <c r="K47" s="27"/>
      <c r="L47" s="8"/>
      <c r="M47" s="8"/>
    </row>
    <row r="48" spans="11:13" customFormat="1" ht="26.25" customHeight="1" x14ac:dyDescent="0.3">
      <c r="K48" s="27"/>
      <c r="L48" s="8"/>
      <c r="M48" s="8"/>
    </row>
    <row r="49" spans="11:13" customFormat="1" ht="26.25" customHeight="1" x14ac:dyDescent="0.3">
      <c r="K49" s="27"/>
      <c r="L49" s="8"/>
      <c r="M49" s="8"/>
    </row>
    <row r="50" spans="11:13" customFormat="1" ht="26.25" customHeight="1" x14ac:dyDescent="0.3">
      <c r="K50" s="27"/>
      <c r="L50" s="8"/>
      <c r="M50" s="8"/>
    </row>
    <row r="51" spans="11:13" customFormat="1" ht="26.25" customHeight="1" x14ac:dyDescent="0.3">
      <c r="K51" s="27"/>
      <c r="L51" s="8"/>
      <c r="M51" s="8"/>
    </row>
    <row r="52" spans="11:13" customFormat="1" ht="26.25" customHeight="1" x14ac:dyDescent="0.3">
      <c r="K52" s="27"/>
      <c r="L52" s="8"/>
      <c r="M52" s="8"/>
    </row>
    <row r="53" spans="11:13" customFormat="1" ht="26.25" customHeight="1" x14ac:dyDescent="0.3">
      <c r="K53" s="27"/>
      <c r="L53" s="8"/>
      <c r="M53" s="8"/>
    </row>
    <row r="54" spans="11:13" customFormat="1" ht="26.25" customHeight="1" x14ac:dyDescent="0.3">
      <c r="K54" s="27"/>
      <c r="L54" s="8"/>
      <c r="M54" s="8"/>
    </row>
    <row r="55" spans="11:13" customFormat="1" ht="26.25" customHeight="1" x14ac:dyDescent="0.3">
      <c r="K55" s="27"/>
      <c r="L55" s="8"/>
      <c r="M55" s="8"/>
    </row>
    <row r="56" spans="11:13" customFormat="1" ht="26.25" customHeight="1" x14ac:dyDescent="0.3">
      <c r="K56" s="27"/>
      <c r="L56" s="8"/>
      <c r="M56" s="8"/>
    </row>
    <row r="57" spans="11:13" customFormat="1" ht="26.25" customHeight="1" x14ac:dyDescent="0.3">
      <c r="K57" s="27"/>
      <c r="L57" s="8"/>
      <c r="M57" s="8"/>
    </row>
    <row r="58" spans="11:13" customFormat="1" ht="26.25" customHeight="1" x14ac:dyDescent="0.3">
      <c r="K58" s="27"/>
      <c r="L58" s="8"/>
      <c r="M58" s="8"/>
    </row>
    <row r="59" spans="11:13" customFormat="1" ht="26.25" customHeight="1" x14ac:dyDescent="0.3">
      <c r="K59" s="27"/>
      <c r="L59" s="8"/>
      <c r="M59" s="8"/>
    </row>
    <row r="60" spans="11:13" customFormat="1" ht="26.25" customHeight="1" x14ac:dyDescent="0.3">
      <c r="K60" s="27"/>
      <c r="L60" s="8"/>
      <c r="M60" s="8"/>
    </row>
    <row r="61" spans="11:13" customFormat="1" ht="26.25" customHeight="1" x14ac:dyDescent="0.3">
      <c r="K61" s="27"/>
      <c r="L61" s="8"/>
      <c r="M61" s="8"/>
    </row>
    <row r="62" spans="11:13" customFormat="1" ht="26.25" customHeight="1" x14ac:dyDescent="0.3">
      <c r="K62" s="27"/>
      <c r="L62" s="8"/>
      <c r="M62" s="8"/>
    </row>
    <row r="63" spans="11:13" customFormat="1" ht="26.25" customHeight="1" x14ac:dyDescent="0.3">
      <c r="K63" s="27"/>
      <c r="L63" s="8"/>
      <c r="M63" s="8"/>
    </row>
    <row r="64" spans="11:13" customFormat="1" ht="26.25" customHeight="1" x14ac:dyDescent="0.3">
      <c r="K64" s="27"/>
      <c r="L64" s="8"/>
      <c r="M64" s="8"/>
    </row>
    <row r="65" spans="11:13" customFormat="1" ht="26.25" customHeight="1" x14ac:dyDescent="0.3">
      <c r="K65" s="27"/>
      <c r="L65" s="8"/>
      <c r="M65" s="8"/>
    </row>
    <row r="66" spans="11:13" customFormat="1" ht="26.25" customHeight="1" x14ac:dyDescent="0.3">
      <c r="K66" s="27"/>
      <c r="L66" s="8"/>
      <c r="M66" s="8"/>
    </row>
    <row r="67" spans="11:13" customFormat="1" ht="26.25" customHeight="1" x14ac:dyDescent="0.3">
      <c r="K67" s="27"/>
      <c r="L67" s="8"/>
      <c r="M67" s="8"/>
    </row>
    <row r="68" spans="11:13" customFormat="1" ht="26.25" customHeight="1" x14ac:dyDescent="0.3">
      <c r="K68" s="27"/>
      <c r="L68" s="8"/>
      <c r="M68" s="8"/>
    </row>
    <row r="69" spans="11:13" customFormat="1" ht="26.25" customHeight="1" x14ac:dyDescent="0.3">
      <c r="K69" s="27"/>
      <c r="L69" s="8"/>
      <c r="M69" s="8"/>
    </row>
    <row r="70" spans="11:13" customFormat="1" ht="26.25" customHeight="1" x14ac:dyDescent="0.3">
      <c r="K70" s="27"/>
      <c r="L70" s="8"/>
      <c r="M70" s="8"/>
    </row>
    <row r="71" spans="11:13" customFormat="1" ht="26.25" customHeight="1" x14ac:dyDescent="0.3">
      <c r="K71" s="27"/>
      <c r="L71" s="8"/>
      <c r="M71" s="8"/>
    </row>
    <row r="72" spans="11:13" customFormat="1" ht="26.25" customHeight="1" x14ac:dyDescent="0.3">
      <c r="K72" s="27"/>
      <c r="L72" s="8"/>
      <c r="M72" s="8"/>
    </row>
    <row r="73" spans="11:13" customFormat="1" ht="26.25" customHeight="1" x14ac:dyDescent="0.3">
      <c r="K73" s="27"/>
      <c r="L73" s="8"/>
      <c r="M73" s="8"/>
    </row>
    <row r="74" spans="11:13" customFormat="1" ht="26.25" customHeight="1" x14ac:dyDescent="0.3">
      <c r="K74" s="27"/>
      <c r="L74" s="8"/>
      <c r="M74" s="8"/>
    </row>
    <row r="75" spans="11:13" customFormat="1" ht="26.25" customHeight="1" x14ac:dyDescent="0.3">
      <c r="K75" s="27"/>
      <c r="L75" s="8"/>
      <c r="M75" s="8"/>
    </row>
    <row r="76" spans="11:13" customFormat="1" ht="26.25" customHeight="1" x14ac:dyDescent="0.3">
      <c r="K76" s="27"/>
      <c r="L76" s="8"/>
      <c r="M76" s="8"/>
    </row>
    <row r="77" spans="11:13" customFormat="1" ht="26.25" customHeight="1" x14ac:dyDescent="0.3">
      <c r="K77" s="27"/>
      <c r="L77" s="8"/>
      <c r="M77" s="8"/>
    </row>
    <row r="78" spans="11:13" customFormat="1" ht="26.25" customHeight="1" x14ac:dyDescent="0.3">
      <c r="K78" s="27"/>
      <c r="L78" s="8"/>
      <c r="M78" s="8"/>
    </row>
    <row r="79" spans="11:13" customFormat="1" ht="26.25" customHeight="1" x14ac:dyDescent="0.3">
      <c r="K79" s="27"/>
      <c r="L79" s="8"/>
      <c r="M79" s="8"/>
    </row>
    <row r="80" spans="11:13" customFormat="1" ht="26.25" customHeight="1" x14ac:dyDescent="0.3">
      <c r="K80" s="27"/>
      <c r="L80" s="8"/>
      <c r="M80" s="8"/>
    </row>
    <row r="81" spans="11:13" customFormat="1" ht="26.25" customHeight="1" x14ac:dyDescent="0.3">
      <c r="K81" s="27"/>
      <c r="L81" s="8"/>
      <c r="M81" s="8"/>
    </row>
    <row r="82" spans="11:13" customFormat="1" ht="26.25" customHeight="1" x14ac:dyDescent="0.3">
      <c r="K82" s="27"/>
      <c r="L82" s="8"/>
      <c r="M82" s="8"/>
    </row>
    <row r="83" spans="11:13" customFormat="1" ht="26.25" customHeight="1" x14ac:dyDescent="0.3">
      <c r="K83" s="27"/>
      <c r="L83" s="8"/>
      <c r="M83" s="8"/>
    </row>
    <row r="84" spans="11:13" customFormat="1" ht="26.25" customHeight="1" x14ac:dyDescent="0.3">
      <c r="K84" s="27"/>
      <c r="L84" s="8"/>
      <c r="M84" s="8"/>
    </row>
    <row r="85" spans="11:13" customFormat="1" ht="26.25" customHeight="1" x14ac:dyDescent="0.3">
      <c r="K85" s="27"/>
      <c r="L85" s="8"/>
      <c r="M85" s="8"/>
    </row>
    <row r="86" spans="11:13" customFormat="1" ht="26.25" customHeight="1" x14ac:dyDescent="0.3">
      <c r="K86" s="27"/>
      <c r="L86" s="8"/>
      <c r="M86" s="8"/>
    </row>
    <row r="87" spans="11:13" customFormat="1" ht="26.25" customHeight="1" x14ac:dyDescent="0.3">
      <c r="K87" s="27"/>
      <c r="L87" s="8"/>
      <c r="M87" s="8"/>
    </row>
    <row r="88" spans="11:13" customFormat="1" ht="26.25" customHeight="1" x14ac:dyDescent="0.3">
      <c r="K88" s="27"/>
      <c r="L88" s="8"/>
      <c r="M88" s="8"/>
    </row>
    <row r="89" spans="11:13" customFormat="1" ht="26.25" customHeight="1" x14ac:dyDescent="0.3">
      <c r="K89" s="27"/>
      <c r="L89" s="8"/>
      <c r="M89" s="8"/>
    </row>
    <row r="90" spans="11:13" customFormat="1" ht="26.25" customHeight="1" x14ac:dyDescent="0.3">
      <c r="K90" s="27"/>
      <c r="L90" s="8"/>
      <c r="M90" s="8"/>
    </row>
    <row r="91" spans="11:13" customFormat="1" ht="26.25" customHeight="1" x14ac:dyDescent="0.3">
      <c r="K91" s="27"/>
      <c r="L91" s="8"/>
      <c r="M91" s="8"/>
    </row>
    <row r="92" spans="11:13" customFormat="1" ht="26.25" customHeight="1" x14ac:dyDescent="0.3">
      <c r="K92" s="27"/>
      <c r="L92" s="8"/>
      <c r="M92" s="8"/>
    </row>
    <row r="93" spans="11:13" customFormat="1" ht="26.25" customHeight="1" x14ac:dyDescent="0.3">
      <c r="K93" s="27"/>
      <c r="L93" s="8"/>
      <c r="M93" s="8"/>
    </row>
    <row r="94" spans="11:13" customFormat="1" ht="26.25" customHeight="1" x14ac:dyDescent="0.3">
      <c r="K94" s="27"/>
      <c r="L94" s="8"/>
      <c r="M94" s="8"/>
    </row>
    <row r="95" spans="11:13" customFormat="1" ht="26.25" customHeight="1" x14ac:dyDescent="0.3">
      <c r="K95" s="27"/>
      <c r="L95" s="8"/>
      <c r="M95" s="8"/>
    </row>
    <row r="96" spans="11:13" customFormat="1" ht="26.25" customHeight="1" x14ac:dyDescent="0.3">
      <c r="K96" s="27"/>
      <c r="L96" s="8"/>
      <c r="M96" s="8"/>
    </row>
    <row r="97" spans="11:13" customFormat="1" ht="26.25" customHeight="1" x14ac:dyDescent="0.3">
      <c r="K97" s="27"/>
      <c r="L97" s="8"/>
      <c r="M97" s="8"/>
    </row>
    <row r="98" spans="11:13" customFormat="1" ht="26.25" customHeight="1" x14ac:dyDescent="0.3">
      <c r="K98" s="27"/>
      <c r="L98" s="8"/>
      <c r="M98" s="8"/>
    </row>
    <row r="99" spans="11:13" customFormat="1" ht="26.25" customHeight="1" x14ac:dyDescent="0.3">
      <c r="K99" s="27"/>
      <c r="L99" s="8"/>
      <c r="M99" s="8"/>
    </row>
    <row r="100" spans="11:13" customFormat="1" ht="26.25" customHeight="1" x14ac:dyDescent="0.3">
      <c r="K100" s="27"/>
      <c r="L100" s="8"/>
      <c r="M100" s="8"/>
    </row>
    <row r="101" spans="11:13" customFormat="1" ht="26.25" customHeight="1" x14ac:dyDescent="0.3">
      <c r="K101" s="27"/>
      <c r="L101" s="8"/>
      <c r="M101" s="8"/>
    </row>
    <row r="102" spans="11:13" customFormat="1" ht="26.25" customHeight="1" x14ac:dyDescent="0.3">
      <c r="K102" s="27"/>
      <c r="L102" s="8"/>
      <c r="M102" s="8"/>
    </row>
    <row r="103" spans="11:13" customFormat="1" ht="26.25" customHeight="1" x14ac:dyDescent="0.3">
      <c r="K103" s="27"/>
      <c r="L103" s="8"/>
      <c r="M103" s="8"/>
    </row>
    <row r="104" spans="11:13" customFormat="1" ht="26.25" customHeight="1" x14ac:dyDescent="0.3">
      <c r="K104" s="27"/>
      <c r="L104" s="8"/>
      <c r="M104" s="8"/>
    </row>
    <row r="105" spans="11:13" customFormat="1" ht="26.25" customHeight="1" x14ac:dyDescent="0.3">
      <c r="K105" s="27"/>
      <c r="L105" s="8"/>
      <c r="M105" s="8"/>
    </row>
    <row r="106" spans="11:13" customFormat="1" ht="26.25" customHeight="1" x14ac:dyDescent="0.3">
      <c r="K106" s="27"/>
      <c r="L106" s="8"/>
      <c r="M106" s="8"/>
    </row>
    <row r="107" spans="11:13" customFormat="1" ht="26.25" customHeight="1" x14ac:dyDescent="0.3">
      <c r="K107" s="27"/>
      <c r="L107" s="8"/>
      <c r="M107" s="8"/>
    </row>
    <row r="108" spans="11:13" customFormat="1" ht="26.25" customHeight="1" x14ac:dyDescent="0.3">
      <c r="K108" s="27"/>
      <c r="L108" s="8"/>
      <c r="M108" s="8"/>
    </row>
    <row r="109" spans="11:13" customFormat="1" ht="26.25" customHeight="1" x14ac:dyDescent="0.3">
      <c r="K109" s="27"/>
      <c r="L109" s="8"/>
      <c r="M109" s="8"/>
    </row>
    <row r="110" spans="11:13" customFormat="1" ht="26.25" customHeight="1" x14ac:dyDescent="0.3">
      <c r="K110" s="27"/>
      <c r="L110" s="8"/>
      <c r="M110" s="8"/>
    </row>
    <row r="111" spans="11:13" customFormat="1" ht="26.25" customHeight="1" x14ac:dyDescent="0.3">
      <c r="K111" s="27"/>
      <c r="L111" s="8"/>
      <c r="M111" s="8"/>
    </row>
    <row r="112" spans="11:13" customFormat="1" ht="26.25" customHeight="1" x14ac:dyDescent="0.3">
      <c r="K112" s="27"/>
      <c r="L112" s="8"/>
      <c r="M112" s="8"/>
    </row>
    <row r="113" spans="11:13" customFormat="1" ht="26.25" customHeight="1" x14ac:dyDescent="0.3">
      <c r="K113" s="27"/>
      <c r="L113" s="8"/>
      <c r="M113" s="8"/>
    </row>
    <row r="114" spans="11:13" customFormat="1" ht="26.25" customHeight="1" x14ac:dyDescent="0.3">
      <c r="K114" s="27"/>
      <c r="L114" s="8"/>
      <c r="M114" s="8"/>
    </row>
    <row r="115" spans="11:13" customFormat="1" ht="26.25" customHeight="1" x14ac:dyDescent="0.3">
      <c r="K115" s="27"/>
      <c r="L115" s="8"/>
      <c r="M115" s="8"/>
    </row>
    <row r="116" spans="11:13" customFormat="1" ht="26.25" customHeight="1" x14ac:dyDescent="0.3">
      <c r="K116" s="27"/>
      <c r="L116" s="8"/>
      <c r="M116" s="8"/>
    </row>
    <row r="117" spans="11:13" customFormat="1" ht="26.25" customHeight="1" x14ac:dyDescent="0.3">
      <c r="K117" s="27"/>
      <c r="L117" s="8"/>
      <c r="M117" s="8"/>
    </row>
    <row r="118" spans="11:13" customFormat="1" ht="26.25" customHeight="1" x14ac:dyDescent="0.3">
      <c r="K118" s="27"/>
      <c r="L118" s="8"/>
      <c r="M118" s="8"/>
    </row>
    <row r="119" spans="11:13" customFormat="1" ht="26.25" customHeight="1" x14ac:dyDescent="0.3">
      <c r="K119" s="27"/>
      <c r="L119" s="8"/>
      <c r="M119" s="8"/>
    </row>
    <row r="120" spans="11:13" customFormat="1" ht="26.25" customHeight="1" x14ac:dyDescent="0.3">
      <c r="K120" s="27"/>
      <c r="L120" s="8"/>
      <c r="M120" s="8"/>
    </row>
    <row r="121" spans="11:13" customFormat="1" ht="26.25" customHeight="1" x14ac:dyDescent="0.3">
      <c r="K121" s="27"/>
      <c r="L121" s="8"/>
      <c r="M121" s="8"/>
    </row>
    <row r="122" spans="11:13" customFormat="1" ht="26.25" customHeight="1" x14ac:dyDescent="0.3">
      <c r="K122" s="27"/>
      <c r="L122" s="8"/>
      <c r="M122" s="8"/>
    </row>
    <row r="123" spans="11:13" customFormat="1" ht="26.25" customHeight="1" x14ac:dyDescent="0.3">
      <c r="K123" s="27"/>
      <c r="L123" s="8"/>
      <c r="M123" s="8"/>
    </row>
    <row r="124" spans="11:13" customFormat="1" ht="26.25" customHeight="1" x14ac:dyDescent="0.3">
      <c r="K124" s="27"/>
      <c r="L124" s="8"/>
      <c r="M124" s="8"/>
    </row>
    <row r="125" spans="11:13" customFormat="1" ht="26.25" customHeight="1" x14ac:dyDescent="0.3">
      <c r="K125" s="27"/>
      <c r="L125" s="8"/>
      <c r="M125" s="8"/>
    </row>
    <row r="126" spans="11:13" customFormat="1" ht="26.25" customHeight="1" x14ac:dyDescent="0.3">
      <c r="K126" s="27"/>
      <c r="L126" s="8"/>
      <c r="M126" s="8"/>
    </row>
    <row r="127" spans="11:13" customFormat="1" ht="26.25" customHeight="1" x14ac:dyDescent="0.3">
      <c r="K127" s="27"/>
      <c r="L127" s="8"/>
      <c r="M127" s="8"/>
    </row>
    <row r="128" spans="11:13" customFormat="1" ht="26.25" customHeight="1" x14ac:dyDescent="0.3">
      <c r="K128" s="27"/>
      <c r="L128" s="8"/>
      <c r="M128" s="8"/>
    </row>
    <row r="129" spans="11:13" customFormat="1" ht="26.25" customHeight="1" x14ac:dyDescent="0.3">
      <c r="K129" s="27"/>
      <c r="L129" s="8"/>
      <c r="M129" s="8"/>
    </row>
    <row r="130" spans="11:13" customFormat="1" ht="26.25" customHeight="1" x14ac:dyDescent="0.3">
      <c r="K130" s="27"/>
      <c r="L130" s="8"/>
      <c r="M130" s="8"/>
    </row>
    <row r="131" spans="11:13" customFormat="1" ht="26.25" customHeight="1" x14ac:dyDescent="0.3">
      <c r="K131" s="27"/>
      <c r="L131" s="8"/>
      <c r="M131" s="8"/>
    </row>
    <row r="132" spans="11:13" customFormat="1" ht="26.25" customHeight="1" x14ac:dyDescent="0.3">
      <c r="K132" s="27"/>
      <c r="L132" s="8"/>
      <c r="M132" s="8"/>
    </row>
    <row r="133" spans="11:13" customFormat="1" ht="26.25" customHeight="1" x14ac:dyDescent="0.3">
      <c r="K133" s="27"/>
      <c r="L133" s="8"/>
      <c r="M133" s="8"/>
    </row>
    <row r="134" spans="11:13" customFormat="1" ht="26.25" customHeight="1" x14ac:dyDescent="0.3">
      <c r="K134" s="27"/>
      <c r="L134" s="8"/>
      <c r="M134" s="8"/>
    </row>
    <row r="135" spans="11:13" customFormat="1" ht="26.25" customHeight="1" x14ac:dyDescent="0.3">
      <c r="K135" s="27"/>
      <c r="L135" s="8"/>
      <c r="M135" s="8"/>
    </row>
    <row r="136" spans="11:13" customFormat="1" ht="26.25" customHeight="1" x14ac:dyDescent="0.3">
      <c r="K136" s="27"/>
      <c r="L136" s="8"/>
      <c r="M136" s="8"/>
    </row>
    <row r="137" spans="11:13" customFormat="1" ht="26.25" customHeight="1" x14ac:dyDescent="0.3">
      <c r="K137" s="27"/>
      <c r="L137" s="8"/>
      <c r="M137" s="8"/>
    </row>
    <row r="138" spans="11:13" customFormat="1" ht="26.25" customHeight="1" x14ac:dyDescent="0.3">
      <c r="K138" s="27"/>
      <c r="L138" s="8"/>
      <c r="M138" s="8"/>
    </row>
    <row r="139" spans="11:13" customFormat="1" ht="26.25" customHeight="1" x14ac:dyDescent="0.3">
      <c r="K139" s="27"/>
      <c r="L139" s="8"/>
      <c r="M139" s="8"/>
    </row>
    <row r="140" spans="11:13" customFormat="1" ht="26.25" customHeight="1" x14ac:dyDescent="0.3">
      <c r="K140" s="27"/>
      <c r="L140" s="8"/>
      <c r="M140" s="8"/>
    </row>
    <row r="141" spans="11:13" customFormat="1" ht="26.25" customHeight="1" x14ac:dyDescent="0.3">
      <c r="K141" s="27"/>
      <c r="L141" s="8"/>
      <c r="M141" s="8"/>
    </row>
    <row r="142" spans="11:13" customFormat="1" ht="26.25" customHeight="1" x14ac:dyDescent="0.3">
      <c r="K142" s="27"/>
      <c r="L142" s="8"/>
      <c r="M142" s="8"/>
    </row>
    <row r="143" spans="11:13" customFormat="1" ht="26.25" customHeight="1" x14ac:dyDescent="0.3">
      <c r="K143" s="27"/>
      <c r="L143" s="8"/>
      <c r="M143" s="8"/>
    </row>
    <row r="144" spans="11:13" customFormat="1" ht="26.25" customHeight="1" x14ac:dyDescent="0.3">
      <c r="K144" s="27"/>
      <c r="L144" s="8"/>
      <c r="M144" s="8"/>
    </row>
    <row r="145" spans="11:13" customFormat="1" ht="26.25" customHeight="1" x14ac:dyDescent="0.3">
      <c r="K145" s="27"/>
      <c r="L145" s="8"/>
      <c r="M145" s="8"/>
    </row>
    <row r="146" spans="11:13" customFormat="1" ht="26.25" customHeight="1" x14ac:dyDescent="0.3">
      <c r="K146" s="27"/>
      <c r="L146" s="8"/>
      <c r="M146" s="8"/>
    </row>
    <row r="147" spans="11:13" customFormat="1" ht="26.25" customHeight="1" x14ac:dyDescent="0.3">
      <c r="K147" s="27"/>
      <c r="L147" s="8"/>
      <c r="M147" s="8"/>
    </row>
    <row r="148" spans="11:13" customFormat="1" ht="26.25" customHeight="1" x14ac:dyDescent="0.3">
      <c r="K148" s="27"/>
      <c r="L148" s="8"/>
      <c r="M148" s="8"/>
    </row>
    <row r="149" spans="11:13" customFormat="1" ht="26.25" customHeight="1" x14ac:dyDescent="0.3">
      <c r="K149" s="27"/>
      <c r="L149" s="8"/>
      <c r="M149" s="8"/>
    </row>
    <row r="150" spans="11:13" customFormat="1" ht="26.25" customHeight="1" x14ac:dyDescent="0.3">
      <c r="K150" s="27"/>
      <c r="L150" s="8"/>
      <c r="M150" s="8"/>
    </row>
    <row r="151" spans="11:13" customFormat="1" ht="26.25" customHeight="1" x14ac:dyDescent="0.3">
      <c r="K151" s="27"/>
      <c r="L151" s="8"/>
      <c r="M151" s="8"/>
    </row>
    <row r="152" spans="11:13" customFormat="1" ht="26.25" customHeight="1" x14ac:dyDescent="0.3">
      <c r="K152" s="27"/>
      <c r="L152" s="8"/>
      <c r="M152" s="8"/>
    </row>
    <row r="153" spans="11:13" customFormat="1" ht="26.25" customHeight="1" x14ac:dyDescent="0.3">
      <c r="K153" s="27"/>
      <c r="L153" s="8"/>
      <c r="M153" s="8"/>
    </row>
    <row r="154" spans="11:13" customFormat="1" ht="26.25" customHeight="1" x14ac:dyDescent="0.3">
      <c r="K154" s="27"/>
      <c r="L154" s="8"/>
      <c r="M154" s="8"/>
    </row>
    <row r="155" spans="11:13" customFormat="1" ht="26.25" customHeight="1" x14ac:dyDescent="0.3">
      <c r="K155" s="27"/>
      <c r="L155" s="8"/>
      <c r="M155" s="8"/>
    </row>
    <row r="156" spans="11:13" customFormat="1" ht="26.25" customHeight="1" x14ac:dyDescent="0.3">
      <c r="K156" s="27"/>
      <c r="L156" s="8"/>
      <c r="M156" s="8"/>
    </row>
    <row r="157" spans="11:13" customFormat="1" ht="26.25" customHeight="1" x14ac:dyDescent="0.3">
      <c r="K157" s="27"/>
      <c r="L157" s="8"/>
      <c r="M157" s="8"/>
    </row>
    <row r="158" spans="11:13" customFormat="1" ht="26.25" customHeight="1" x14ac:dyDescent="0.3">
      <c r="K158" s="27"/>
      <c r="L158" s="8"/>
      <c r="M158" s="8"/>
    </row>
    <row r="159" spans="11:13" customFormat="1" ht="26.25" customHeight="1" x14ac:dyDescent="0.3">
      <c r="K159" s="27"/>
      <c r="L159" s="8"/>
      <c r="M159" s="8"/>
    </row>
    <row r="160" spans="11:13" customFormat="1" ht="26.25" customHeight="1" x14ac:dyDescent="0.3">
      <c r="K160" s="27"/>
      <c r="L160" s="8"/>
      <c r="M160" s="8"/>
    </row>
    <row r="161" spans="11:13" customFormat="1" ht="26.25" customHeight="1" x14ac:dyDescent="0.3">
      <c r="K161" s="27"/>
      <c r="L161" s="8"/>
      <c r="M161" s="8"/>
    </row>
    <row r="162" spans="11:13" customFormat="1" ht="26.25" customHeight="1" x14ac:dyDescent="0.3">
      <c r="K162" s="27"/>
      <c r="L162" s="8"/>
      <c r="M162" s="8"/>
    </row>
    <row r="163" spans="11:13" customFormat="1" ht="26.25" customHeight="1" x14ac:dyDescent="0.3">
      <c r="K163" s="27"/>
      <c r="L163" s="8"/>
      <c r="M163" s="8"/>
    </row>
    <row r="164" spans="11:13" customFormat="1" ht="26.25" customHeight="1" x14ac:dyDescent="0.3">
      <c r="K164" s="27"/>
      <c r="L164" s="8"/>
      <c r="M164" s="8"/>
    </row>
    <row r="165" spans="11:13" customFormat="1" ht="26.25" customHeight="1" x14ac:dyDescent="0.3">
      <c r="K165" s="27"/>
      <c r="L165" s="8"/>
      <c r="M165" s="8"/>
    </row>
    <row r="166" spans="11:13" customFormat="1" ht="26.25" customHeight="1" x14ac:dyDescent="0.3">
      <c r="K166" s="27"/>
      <c r="L166" s="8"/>
      <c r="M166" s="8"/>
    </row>
    <row r="167" spans="11:13" customFormat="1" ht="26.25" customHeight="1" x14ac:dyDescent="0.3">
      <c r="K167" s="27"/>
      <c r="L167" s="8"/>
      <c r="M167" s="8"/>
    </row>
    <row r="168" spans="11:13" customFormat="1" ht="26.25" customHeight="1" x14ac:dyDescent="0.3">
      <c r="K168" s="27"/>
      <c r="L168" s="8"/>
      <c r="M168" s="8"/>
    </row>
    <row r="169" spans="11:13" customFormat="1" ht="26.25" customHeight="1" x14ac:dyDescent="0.3">
      <c r="K169" s="27"/>
      <c r="L169" s="8"/>
      <c r="M169" s="8"/>
    </row>
    <row r="170" spans="11:13" customFormat="1" ht="26.25" customHeight="1" x14ac:dyDescent="0.3">
      <c r="K170" s="27"/>
      <c r="L170" s="8"/>
      <c r="M170" s="8"/>
    </row>
    <row r="171" spans="11:13" customFormat="1" ht="26.25" customHeight="1" x14ac:dyDescent="0.3">
      <c r="K171" s="27"/>
      <c r="L171" s="8"/>
      <c r="M171" s="8"/>
    </row>
    <row r="172" spans="11:13" customFormat="1" ht="26.25" customHeight="1" x14ac:dyDescent="0.3">
      <c r="K172" s="27"/>
      <c r="L172" s="8"/>
      <c r="M172" s="8"/>
    </row>
    <row r="173" spans="11:13" customFormat="1" ht="26.25" customHeight="1" x14ac:dyDescent="0.3">
      <c r="K173" s="27"/>
      <c r="L173" s="8"/>
      <c r="M173" s="8"/>
    </row>
    <row r="174" spans="11:13" customFormat="1" ht="26.25" customHeight="1" x14ac:dyDescent="0.3">
      <c r="K174" s="27"/>
      <c r="L174" s="8"/>
      <c r="M174" s="8"/>
    </row>
    <row r="175" spans="11:13" customFormat="1" ht="26.25" customHeight="1" x14ac:dyDescent="0.3">
      <c r="K175" s="27"/>
      <c r="L175" s="8"/>
      <c r="M175" s="8"/>
    </row>
    <row r="176" spans="11:13" customFormat="1" ht="26.25" customHeight="1" x14ac:dyDescent="0.3">
      <c r="K176" s="27"/>
      <c r="L176" s="8"/>
      <c r="M176" s="8"/>
    </row>
    <row r="177" spans="11:13" customFormat="1" ht="26.25" customHeight="1" x14ac:dyDescent="0.3">
      <c r="K177" s="27"/>
      <c r="L177" s="8"/>
      <c r="M177" s="8"/>
    </row>
    <row r="178" spans="11:13" customFormat="1" ht="26.25" customHeight="1" x14ac:dyDescent="0.3">
      <c r="K178" s="27"/>
      <c r="L178" s="8"/>
      <c r="M178" s="8"/>
    </row>
    <row r="179" spans="11:13" customFormat="1" ht="26.25" customHeight="1" x14ac:dyDescent="0.3">
      <c r="K179" s="27"/>
      <c r="L179" s="8"/>
      <c r="M179" s="8"/>
    </row>
    <row r="180" spans="11:13" customFormat="1" ht="26.25" customHeight="1" x14ac:dyDescent="0.3">
      <c r="K180" s="27"/>
      <c r="L180" s="8"/>
      <c r="M180" s="8"/>
    </row>
    <row r="181" spans="11:13" customFormat="1" ht="26.25" customHeight="1" x14ac:dyDescent="0.3">
      <c r="K181" s="27"/>
      <c r="L181" s="8"/>
      <c r="M181" s="8"/>
    </row>
    <row r="182" spans="11:13" customFormat="1" ht="26.25" customHeight="1" x14ac:dyDescent="0.3">
      <c r="K182" s="27"/>
      <c r="L182" s="8"/>
      <c r="M182" s="8"/>
    </row>
    <row r="183" spans="11:13" customFormat="1" ht="26.25" customHeight="1" x14ac:dyDescent="0.3">
      <c r="K183" s="27"/>
      <c r="L183" s="8"/>
      <c r="M183" s="8"/>
    </row>
    <row r="184" spans="11:13" customFormat="1" ht="26.25" customHeight="1" x14ac:dyDescent="0.3">
      <c r="K184" s="27"/>
      <c r="L184" s="8"/>
      <c r="M184" s="8"/>
    </row>
    <row r="185" spans="11:13" customFormat="1" ht="26.25" customHeight="1" x14ac:dyDescent="0.3">
      <c r="K185" s="27"/>
      <c r="L185" s="8"/>
      <c r="M185" s="8"/>
    </row>
    <row r="186" spans="11:13" customFormat="1" ht="26.25" customHeight="1" x14ac:dyDescent="0.3">
      <c r="K186" s="27"/>
      <c r="L186" s="8"/>
      <c r="M186" s="8"/>
    </row>
    <row r="187" spans="11:13" customFormat="1" ht="26.25" customHeight="1" x14ac:dyDescent="0.3">
      <c r="K187" s="27"/>
      <c r="L187" s="8"/>
      <c r="M187" s="8"/>
    </row>
    <row r="188" spans="11:13" customFormat="1" ht="26.25" customHeight="1" x14ac:dyDescent="0.3">
      <c r="K188" s="27"/>
      <c r="L188" s="8"/>
      <c r="M188" s="8"/>
    </row>
    <row r="189" spans="11:13" customFormat="1" ht="26.25" customHeight="1" x14ac:dyDescent="0.3">
      <c r="K189" s="27"/>
      <c r="L189" s="8"/>
      <c r="M189" s="8"/>
    </row>
    <row r="190" spans="11:13" customFormat="1" ht="26.25" customHeight="1" x14ac:dyDescent="0.3">
      <c r="K190" s="27"/>
      <c r="L190" s="8"/>
      <c r="M190" s="8"/>
    </row>
    <row r="191" spans="11:13" customFormat="1" ht="26.25" customHeight="1" x14ac:dyDescent="0.3">
      <c r="K191" s="27"/>
      <c r="L191" s="8"/>
      <c r="M191" s="8"/>
    </row>
    <row r="192" spans="11:13" customFormat="1" ht="26.25" customHeight="1" x14ac:dyDescent="0.3">
      <c r="K192" s="27"/>
      <c r="L192" s="8"/>
      <c r="M192" s="8"/>
    </row>
    <row r="193" spans="11:13" customFormat="1" ht="26.25" customHeight="1" x14ac:dyDescent="0.3">
      <c r="K193" s="27"/>
      <c r="L193" s="8"/>
      <c r="M193" s="8"/>
    </row>
    <row r="194" spans="11:13" customFormat="1" ht="26.25" customHeight="1" x14ac:dyDescent="0.3">
      <c r="K194" s="27"/>
      <c r="L194" s="8"/>
      <c r="M194" s="8"/>
    </row>
    <row r="195" spans="11:13" customFormat="1" ht="26.25" customHeight="1" x14ac:dyDescent="0.3">
      <c r="K195" s="27"/>
      <c r="L195" s="8"/>
      <c r="M195" s="8"/>
    </row>
    <row r="196" spans="11:13" customFormat="1" ht="26.25" customHeight="1" x14ac:dyDescent="0.3">
      <c r="K196" s="27"/>
      <c r="L196" s="8"/>
      <c r="M196" s="8"/>
    </row>
    <row r="197" spans="11:13" customFormat="1" ht="26.25" customHeight="1" x14ac:dyDescent="0.3">
      <c r="K197" s="27"/>
      <c r="L197" s="8"/>
      <c r="M197" s="8"/>
    </row>
    <row r="198" spans="11:13" customFormat="1" ht="26.25" customHeight="1" x14ac:dyDescent="0.3">
      <c r="K198" s="27"/>
      <c r="L198" s="8"/>
      <c r="M198" s="8"/>
    </row>
    <row r="199" spans="11:13" customFormat="1" ht="26.25" customHeight="1" x14ac:dyDescent="0.3">
      <c r="K199" s="27"/>
      <c r="L199" s="8"/>
      <c r="M199" s="8"/>
    </row>
    <row r="200" spans="11:13" customFormat="1" ht="26.25" customHeight="1" x14ac:dyDescent="0.3">
      <c r="K200" s="27"/>
      <c r="L200" s="8"/>
      <c r="M200" s="8"/>
    </row>
    <row r="201" spans="11:13" customFormat="1" ht="26.25" customHeight="1" x14ac:dyDescent="0.3">
      <c r="K201" s="27"/>
      <c r="L201" s="8"/>
      <c r="M201" s="8"/>
    </row>
    <row r="202" spans="11:13" customFormat="1" ht="26.25" customHeight="1" x14ac:dyDescent="0.3">
      <c r="K202" s="27"/>
      <c r="L202" s="8"/>
      <c r="M202" s="8"/>
    </row>
    <row r="203" spans="11:13" customFormat="1" ht="26.25" customHeight="1" x14ac:dyDescent="0.3">
      <c r="K203" s="27"/>
      <c r="L203" s="8"/>
      <c r="M203" s="8"/>
    </row>
    <row r="204" spans="11:13" customFormat="1" ht="26.25" customHeight="1" x14ac:dyDescent="0.3">
      <c r="K204" s="27"/>
      <c r="L204" s="8"/>
      <c r="M204" s="8"/>
    </row>
    <row r="205" spans="11:13" customFormat="1" ht="26.25" customHeight="1" x14ac:dyDescent="0.3">
      <c r="K205" s="27"/>
      <c r="L205" s="8"/>
      <c r="M205" s="8"/>
    </row>
    <row r="206" spans="11:13" customFormat="1" ht="26.25" customHeight="1" x14ac:dyDescent="0.3">
      <c r="K206" s="27"/>
      <c r="L206" s="8"/>
      <c r="M206" s="8"/>
    </row>
    <row r="207" spans="11:13" customFormat="1" ht="26.25" customHeight="1" x14ac:dyDescent="0.3">
      <c r="K207" s="27"/>
      <c r="L207" s="8"/>
      <c r="M207" s="8"/>
    </row>
    <row r="208" spans="11:13" customFormat="1" ht="26.25" customHeight="1" x14ac:dyDescent="0.3">
      <c r="K208" s="27"/>
      <c r="L208" s="8"/>
      <c r="M208" s="8"/>
    </row>
    <row r="209" spans="11:13" customFormat="1" ht="26.25" customHeight="1" x14ac:dyDescent="0.3">
      <c r="K209" s="27"/>
      <c r="L209" s="8"/>
      <c r="M209" s="8"/>
    </row>
    <row r="210" spans="11:13" customFormat="1" ht="26.25" customHeight="1" x14ac:dyDescent="0.3">
      <c r="K210" s="27"/>
      <c r="L210" s="8"/>
      <c r="M210" s="8"/>
    </row>
    <row r="211" spans="11:13" customFormat="1" ht="26.25" customHeight="1" x14ac:dyDescent="0.3">
      <c r="K211" s="27"/>
      <c r="L211" s="8"/>
      <c r="M211" s="8"/>
    </row>
    <row r="212" spans="11:13" customFormat="1" ht="26.25" customHeight="1" x14ac:dyDescent="0.3">
      <c r="K212" s="27"/>
      <c r="L212" s="8"/>
      <c r="M212" s="8"/>
    </row>
    <row r="213" spans="11:13" customFormat="1" ht="26.25" customHeight="1" x14ac:dyDescent="0.3">
      <c r="K213" s="27"/>
      <c r="L213" s="8"/>
      <c r="M213" s="8"/>
    </row>
    <row r="214" spans="11:13" customFormat="1" ht="26.25" customHeight="1" x14ac:dyDescent="0.3">
      <c r="K214" s="27"/>
      <c r="L214" s="8"/>
      <c r="M214" s="8"/>
    </row>
    <row r="215" spans="11:13" customFormat="1" ht="26.25" customHeight="1" x14ac:dyDescent="0.3">
      <c r="K215" s="27"/>
      <c r="L215" s="8"/>
      <c r="M215" s="8"/>
    </row>
    <row r="216" spans="11:13" customFormat="1" ht="26.25" customHeight="1" x14ac:dyDescent="0.3">
      <c r="K216" s="27"/>
      <c r="L216" s="8"/>
      <c r="M216" s="8"/>
    </row>
    <row r="217" spans="11:13" customFormat="1" ht="26.25" customHeight="1" x14ac:dyDescent="0.3">
      <c r="K217" s="27"/>
      <c r="L217" s="8"/>
      <c r="M217" s="8"/>
    </row>
    <row r="218" spans="11:13" customFormat="1" ht="26.25" customHeight="1" x14ac:dyDescent="0.3">
      <c r="K218" s="27"/>
      <c r="L218" s="8"/>
      <c r="M218" s="8"/>
    </row>
    <row r="219" spans="11:13" customFormat="1" ht="26.25" customHeight="1" x14ac:dyDescent="0.3">
      <c r="K219" s="27"/>
      <c r="L219" s="8"/>
      <c r="M219" s="8"/>
    </row>
    <row r="220" spans="11:13" customFormat="1" ht="26.25" customHeight="1" x14ac:dyDescent="0.3">
      <c r="K220" s="27"/>
      <c r="L220" s="8"/>
      <c r="M220" s="8"/>
    </row>
    <row r="221" spans="11:13" customFormat="1" ht="26.25" customHeight="1" x14ac:dyDescent="0.3">
      <c r="K221" s="27"/>
      <c r="L221" s="8"/>
      <c r="M221" s="8"/>
    </row>
    <row r="222" spans="11:13" customFormat="1" ht="26.25" customHeight="1" x14ac:dyDescent="0.3">
      <c r="K222" s="27"/>
      <c r="L222" s="8"/>
      <c r="M222" s="8"/>
    </row>
    <row r="223" spans="11:13" customFormat="1" ht="26.25" customHeight="1" x14ac:dyDescent="0.3">
      <c r="K223" s="27"/>
      <c r="L223" s="8"/>
      <c r="M223" s="8"/>
    </row>
    <row r="224" spans="11:13" customFormat="1" ht="26.25" customHeight="1" x14ac:dyDescent="0.3">
      <c r="K224" s="27"/>
      <c r="L224" s="8"/>
      <c r="M224" s="8"/>
    </row>
    <row r="225" spans="11:13" customFormat="1" ht="26.25" customHeight="1" x14ac:dyDescent="0.3">
      <c r="K225" s="27"/>
      <c r="L225" s="8"/>
      <c r="M225" s="8"/>
    </row>
    <row r="226" spans="11:13" customFormat="1" ht="26.25" customHeight="1" x14ac:dyDescent="0.3">
      <c r="K226" s="27"/>
      <c r="L226" s="8"/>
      <c r="M226" s="8"/>
    </row>
    <row r="227" spans="11:13" customFormat="1" ht="26.25" customHeight="1" x14ac:dyDescent="0.3">
      <c r="K227" s="27"/>
      <c r="L227" s="8"/>
      <c r="M227" s="8"/>
    </row>
    <row r="228" spans="11:13" customFormat="1" ht="26.25" customHeight="1" x14ac:dyDescent="0.3">
      <c r="K228" s="27"/>
      <c r="L228" s="8"/>
      <c r="M228" s="8"/>
    </row>
    <row r="229" spans="11:13" customFormat="1" ht="26.25" customHeight="1" x14ac:dyDescent="0.3">
      <c r="K229" s="27"/>
      <c r="L229" s="8"/>
      <c r="M229" s="8"/>
    </row>
    <row r="230" spans="11:13" customFormat="1" ht="26.25" customHeight="1" x14ac:dyDescent="0.3">
      <c r="K230" s="27"/>
      <c r="L230" s="8"/>
      <c r="M230" s="8"/>
    </row>
    <row r="231" spans="11:13" customFormat="1" ht="26.25" customHeight="1" x14ac:dyDescent="0.3">
      <c r="K231" s="27"/>
      <c r="L231" s="8"/>
      <c r="M231" s="8"/>
    </row>
    <row r="232" spans="11:13" customFormat="1" ht="26.25" customHeight="1" x14ac:dyDescent="0.3">
      <c r="K232" s="27"/>
      <c r="L232" s="8"/>
      <c r="M232" s="8"/>
    </row>
    <row r="233" spans="11:13" customFormat="1" ht="26.25" customHeight="1" x14ac:dyDescent="0.3">
      <c r="K233" s="27"/>
      <c r="L233" s="8"/>
      <c r="M233" s="8"/>
    </row>
    <row r="234" spans="11:13" customFormat="1" ht="26.25" customHeight="1" x14ac:dyDescent="0.3">
      <c r="K234" s="27"/>
      <c r="L234" s="8"/>
      <c r="M234" s="8"/>
    </row>
    <row r="235" spans="11:13" customFormat="1" ht="26.25" customHeight="1" x14ac:dyDescent="0.3">
      <c r="K235" s="27"/>
      <c r="L235" s="8"/>
      <c r="M235" s="8"/>
    </row>
    <row r="236" spans="11:13" customFormat="1" ht="26.25" customHeight="1" x14ac:dyDescent="0.3">
      <c r="K236" s="27"/>
      <c r="L236" s="8"/>
      <c r="M236" s="8"/>
    </row>
    <row r="237" spans="11:13" customFormat="1" ht="26.25" customHeight="1" x14ac:dyDescent="0.3">
      <c r="K237" s="27"/>
      <c r="L237" s="8"/>
      <c r="M237" s="8"/>
    </row>
    <row r="238" spans="11:13" customFormat="1" ht="26.25" customHeight="1" x14ac:dyDescent="0.3">
      <c r="K238" s="27"/>
      <c r="L238" s="8"/>
      <c r="M238" s="8"/>
    </row>
    <row r="239" spans="11:13" customFormat="1" ht="26.25" customHeight="1" x14ac:dyDescent="0.3">
      <c r="K239" s="27"/>
      <c r="L239" s="8"/>
      <c r="M239" s="8"/>
    </row>
    <row r="240" spans="11:13" customFormat="1" ht="26.25" customHeight="1" x14ac:dyDescent="0.3">
      <c r="K240" s="27"/>
      <c r="L240" s="8"/>
      <c r="M240" s="8"/>
    </row>
    <row r="241" spans="11:13" customFormat="1" ht="26.25" customHeight="1" x14ac:dyDescent="0.3">
      <c r="K241" s="27"/>
      <c r="L241" s="8"/>
      <c r="M241" s="8"/>
    </row>
    <row r="242" spans="11:13" customFormat="1" ht="26.25" customHeight="1" x14ac:dyDescent="0.3">
      <c r="K242" s="27"/>
      <c r="L242" s="8"/>
      <c r="M242" s="8"/>
    </row>
    <row r="243" spans="11:13" customFormat="1" ht="26.25" customHeight="1" x14ac:dyDescent="0.3">
      <c r="K243" s="27"/>
      <c r="L243" s="8"/>
      <c r="M243" s="8"/>
    </row>
    <row r="244" spans="11:13" customFormat="1" ht="26.25" customHeight="1" x14ac:dyDescent="0.3">
      <c r="K244" s="27"/>
      <c r="L244" s="8"/>
      <c r="M244" s="8"/>
    </row>
    <row r="245" spans="11:13" customFormat="1" ht="26.25" customHeight="1" x14ac:dyDescent="0.3">
      <c r="K245" s="27"/>
      <c r="L245" s="8"/>
      <c r="M245" s="8"/>
    </row>
    <row r="246" spans="11:13" customFormat="1" ht="26.25" customHeight="1" x14ac:dyDescent="0.3">
      <c r="K246" s="27"/>
      <c r="L246" s="8"/>
      <c r="M246" s="8"/>
    </row>
    <row r="247" spans="11:13" customFormat="1" ht="26.25" customHeight="1" x14ac:dyDescent="0.3">
      <c r="K247" s="27"/>
      <c r="L247" s="8"/>
      <c r="M247" s="8"/>
    </row>
    <row r="248" spans="11:13" customFormat="1" ht="26.25" customHeight="1" x14ac:dyDescent="0.3">
      <c r="K248" s="27"/>
      <c r="L248" s="8"/>
      <c r="M248" s="8"/>
    </row>
    <row r="249" spans="11:13" customFormat="1" ht="26.25" customHeight="1" x14ac:dyDescent="0.3">
      <c r="K249" s="27"/>
      <c r="L249" s="8"/>
      <c r="M249" s="8"/>
    </row>
    <row r="250" spans="11:13" customFormat="1" ht="26.25" customHeight="1" x14ac:dyDescent="0.3">
      <c r="K250" s="27"/>
      <c r="L250" s="8"/>
      <c r="M250" s="8"/>
    </row>
    <row r="251" spans="11:13" customFormat="1" ht="26.25" customHeight="1" x14ac:dyDescent="0.3">
      <c r="K251" s="27"/>
      <c r="L251" s="8"/>
      <c r="M251" s="8"/>
    </row>
    <row r="252" spans="11:13" customFormat="1" ht="26.25" customHeight="1" x14ac:dyDescent="0.3">
      <c r="K252" s="27"/>
      <c r="L252" s="8"/>
      <c r="M252" s="8"/>
    </row>
    <row r="253" spans="11:13" customFormat="1" ht="26.25" customHeight="1" x14ac:dyDescent="0.3">
      <c r="K253" s="27"/>
      <c r="L253" s="8"/>
      <c r="M253" s="8"/>
    </row>
    <row r="254" spans="11:13" customFormat="1" ht="26.25" customHeight="1" x14ac:dyDescent="0.3">
      <c r="K254" s="27"/>
      <c r="L254" s="8"/>
      <c r="M254" s="8"/>
    </row>
    <row r="255" spans="11:13" customFormat="1" ht="26.25" customHeight="1" x14ac:dyDescent="0.3">
      <c r="K255" s="27"/>
      <c r="L255" s="8"/>
      <c r="M255" s="8"/>
    </row>
    <row r="256" spans="11:13" customFormat="1" ht="26.25" customHeight="1" x14ac:dyDescent="0.3">
      <c r="K256" s="27"/>
      <c r="L256" s="8"/>
      <c r="M256" s="8"/>
    </row>
    <row r="257" spans="11:13" customFormat="1" ht="26.25" customHeight="1" x14ac:dyDescent="0.3">
      <c r="K257" s="27"/>
      <c r="L257" s="8"/>
      <c r="M257" s="8"/>
    </row>
    <row r="258" spans="11:13" customFormat="1" ht="26.25" customHeight="1" x14ac:dyDescent="0.3">
      <c r="K258" s="27"/>
      <c r="L258" s="8"/>
      <c r="M258" s="8"/>
    </row>
    <row r="259" spans="11:13" customFormat="1" ht="26.25" customHeight="1" x14ac:dyDescent="0.3">
      <c r="K259" s="27"/>
      <c r="L259" s="8"/>
      <c r="M259" s="8"/>
    </row>
    <row r="260" spans="11:13" customFormat="1" ht="26.25" customHeight="1" x14ac:dyDescent="0.3">
      <c r="K260" s="27"/>
      <c r="L260" s="8"/>
      <c r="M260" s="8"/>
    </row>
    <row r="261" spans="11:13" customFormat="1" ht="26.25" customHeight="1" x14ac:dyDescent="0.3">
      <c r="K261" s="27"/>
      <c r="L261" s="8"/>
      <c r="M261" s="8"/>
    </row>
    <row r="262" spans="11:13" customFormat="1" ht="26.25" customHeight="1" x14ac:dyDescent="0.3">
      <c r="K262" s="27"/>
      <c r="L262" s="8"/>
      <c r="M262" s="8"/>
    </row>
    <row r="263" spans="11:13" customFormat="1" ht="26.25" customHeight="1" x14ac:dyDescent="0.3">
      <c r="K263" s="27"/>
      <c r="L263" s="8"/>
      <c r="M263" s="8"/>
    </row>
    <row r="264" spans="11:13" customFormat="1" ht="26.25" customHeight="1" x14ac:dyDescent="0.3">
      <c r="K264" s="27"/>
      <c r="L264" s="8"/>
      <c r="M264" s="8"/>
    </row>
    <row r="265" spans="11:13" customFormat="1" ht="26.25" customHeight="1" x14ac:dyDescent="0.3">
      <c r="K265" s="27"/>
      <c r="L265" s="8"/>
      <c r="M265" s="8"/>
    </row>
    <row r="266" spans="11:13" customFormat="1" ht="26.25" customHeight="1" x14ac:dyDescent="0.3">
      <c r="K266" s="27"/>
      <c r="L266" s="8"/>
      <c r="M266" s="8"/>
    </row>
    <row r="267" spans="11:13" customFormat="1" ht="26.25" customHeight="1" x14ac:dyDescent="0.3">
      <c r="K267" s="27"/>
      <c r="L267" s="8"/>
      <c r="M267" s="8"/>
    </row>
    <row r="268" spans="11:13" customFormat="1" ht="26.25" customHeight="1" x14ac:dyDescent="0.3">
      <c r="K268" s="27"/>
      <c r="L268" s="8"/>
      <c r="M268" s="8"/>
    </row>
    <row r="269" spans="11:13" customFormat="1" ht="26.25" customHeight="1" x14ac:dyDescent="0.3">
      <c r="K269" s="27"/>
      <c r="L269" s="8"/>
      <c r="M269" s="8"/>
    </row>
    <row r="270" spans="11:13" customFormat="1" ht="26.25" customHeight="1" x14ac:dyDescent="0.3">
      <c r="K270" s="27"/>
      <c r="L270" s="8"/>
      <c r="M270" s="8"/>
    </row>
    <row r="271" spans="11:13" customFormat="1" ht="26.25" customHeight="1" x14ac:dyDescent="0.3">
      <c r="K271" s="27"/>
      <c r="L271" s="8"/>
      <c r="M271" s="8"/>
    </row>
    <row r="272" spans="11:13" customFormat="1" ht="26.25" customHeight="1" x14ac:dyDescent="0.3">
      <c r="K272" s="27"/>
      <c r="L272" s="8"/>
      <c r="M272" s="8"/>
    </row>
    <row r="273" spans="11:13" customFormat="1" ht="26.25" customHeight="1" x14ac:dyDescent="0.3">
      <c r="K273" s="27"/>
      <c r="L273" s="8"/>
      <c r="M273" s="8"/>
    </row>
    <row r="274" spans="11:13" customFormat="1" ht="26.25" customHeight="1" x14ac:dyDescent="0.3">
      <c r="K274" s="27"/>
      <c r="L274" s="8"/>
      <c r="M274" s="8"/>
    </row>
    <row r="275" spans="11:13" customFormat="1" ht="26.25" customHeight="1" x14ac:dyDescent="0.3">
      <c r="K275" s="27"/>
      <c r="L275" s="8"/>
      <c r="M275" s="8"/>
    </row>
    <row r="276" spans="11:13" customFormat="1" ht="26.25" customHeight="1" x14ac:dyDescent="0.3">
      <c r="K276" s="27"/>
      <c r="L276" s="8"/>
      <c r="M276" s="8"/>
    </row>
    <row r="277" spans="11:13" customFormat="1" ht="26.25" customHeight="1" x14ac:dyDescent="0.3">
      <c r="K277" s="27"/>
      <c r="L277" s="8"/>
      <c r="M277" s="8"/>
    </row>
    <row r="278" spans="11:13" customFormat="1" ht="26.25" customHeight="1" x14ac:dyDescent="0.3">
      <c r="K278" s="27"/>
      <c r="L278" s="8"/>
      <c r="M278" s="8"/>
    </row>
    <row r="279" spans="11:13" customFormat="1" ht="26.25" customHeight="1" x14ac:dyDescent="0.3">
      <c r="K279" s="27"/>
      <c r="L279" s="8"/>
      <c r="M279" s="8"/>
    </row>
    <row r="280" spans="11:13" customFormat="1" ht="26.25" customHeight="1" x14ac:dyDescent="0.3">
      <c r="K280" s="27"/>
      <c r="L280" s="8"/>
      <c r="M280" s="8"/>
    </row>
    <row r="281" spans="11:13" customFormat="1" ht="26.25" customHeight="1" x14ac:dyDescent="0.3">
      <c r="K281" s="27"/>
      <c r="L281" s="8"/>
      <c r="M281" s="8"/>
    </row>
    <row r="282" spans="11:13" customFormat="1" ht="26.25" customHeight="1" x14ac:dyDescent="0.3">
      <c r="K282" s="27"/>
      <c r="L282" s="8"/>
      <c r="M282" s="8"/>
    </row>
    <row r="283" spans="11:13" customFormat="1" ht="26.25" customHeight="1" x14ac:dyDescent="0.3">
      <c r="K283" s="27"/>
      <c r="L283" s="8"/>
      <c r="M283" s="8"/>
    </row>
    <row r="284" spans="11:13" customFormat="1" ht="26.25" customHeight="1" x14ac:dyDescent="0.3">
      <c r="K284" s="27"/>
      <c r="L284" s="8"/>
      <c r="M284" s="8"/>
    </row>
    <row r="285" spans="11:13" customFormat="1" ht="26.25" customHeight="1" x14ac:dyDescent="0.3">
      <c r="K285" s="27"/>
      <c r="L285" s="8"/>
      <c r="M285" s="8"/>
    </row>
    <row r="286" spans="11:13" customFormat="1" ht="26.25" customHeight="1" x14ac:dyDescent="0.3">
      <c r="K286" s="27"/>
      <c r="L286" s="8"/>
      <c r="M286" s="8"/>
    </row>
    <row r="287" spans="11:13" customFormat="1" ht="26.25" customHeight="1" x14ac:dyDescent="0.3">
      <c r="K287" s="27"/>
      <c r="L287" s="8"/>
      <c r="M287" s="8"/>
    </row>
    <row r="288" spans="11:13" customFormat="1" ht="26.25" customHeight="1" x14ac:dyDescent="0.3">
      <c r="K288" s="27"/>
      <c r="L288" s="8"/>
      <c r="M288" s="8"/>
    </row>
    <row r="289" spans="11:13" customFormat="1" ht="26.25" customHeight="1" x14ac:dyDescent="0.3">
      <c r="K289" s="27"/>
      <c r="L289" s="8"/>
      <c r="M289" s="8"/>
    </row>
    <row r="290" spans="11:13" customFormat="1" ht="26.25" customHeight="1" x14ac:dyDescent="0.3">
      <c r="K290" s="27"/>
      <c r="L290" s="8"/>
      <c r="M290" s="8"/>
    </row>
    <row r="291" spans="11:13" customFormat="1" ht="26.25" customHeight="1" x14ac:dyDescent="0.3">
      <c r="K291" s="27"/>
      <c r="L291" s="8"/>
      <c r="M291" s="8"/>
    </row>
    <row r="292" spans="11:13" customFormat="1" ht="26.25" customHeight="1" x14ac:dyDescent="0.3">
      <c r="K292" s="27"/>
      <c r="L292" s="8"/>
      <c r="M292" s="8"/>
    </row>
    <row r="293" spans="11:13" customFormat="1" ht="26.25" customHeight="1" x14ac:dyDescent="0.3">
      <c r="K293" s="27"/>
      <c r="L293" s="8"/>
      <c r="M293" s="8"/>
    </row>
    <row r="294" spans="11:13" customFormat="1" ht="26.25" customHeight="1" x14ac:dyDescent="0.3">
      <c r="K294" s="27"/>
      <c r="L294" s="8"/>
      <c r="M294" s="8"/>
    </row>
  </sheetData>
  <protectedRanges>
    <protectedRange sqref="K1 J11:J16" name="Aralık1"/>
  </protectedRanges>
  <mergeCells count="8">
    <mergeCell ref="A15:I15"/>
    <mergeCell ref="A16:I16"/>
    <mergeCell ref="A1:J1"/>
    <mergeCell ref="A10:J10"/>
    <mergeCell ref="A11:I11"/>
    <mergeCell ref="A12:I12"/>
    <mergeCell ref="A13:I13"/>
    <mergeCell ref="A14:I14"/>
  </mergeCells>
  <conditionalFormatting sqref="K11:K16">
    <cfRule type="containsText" dxfId="5" priority="1" operator="containsText" text="T">
      <formula>NOT(ISERROR(SEARCH("T",K11)))</formula>
    </cfRule>
    <cfRule type="containsText" dxfId="4" priority="2" operator="containsText" text="R">
      <formula>NOT(ISERROR(SEARCH("R",K11)))</formula>
    </cfRule>
  </conditionalFormatting>
  <conditionalFormatting sqref="M11:M16">
    <cfRule type="expression" dxfId="3" priority="5">
      <formula>$K$1=1</formula>
    </cfRule>
  </conditionalFormatting>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S19"/>
  <sheetViews>
    <sheetView showGridLines="0" workbookViewId="0">
      <selection activeCell="L11" sqref="L11"/>
    </sheetView>
  </sheetViews>
  <sheetFormatPr defaultColWidth="9.109375" defaultRowHeight="27.6" customHeight="1" x14ac:dyDescent="0.3"/>
  <cols>
    <col min="10" max="10" width="29" customWidth="1"/>
    <col min="11" max="11" width="9.109375" style="3"/>
    <col min="12" max="12" width="9.109375" style="4" customWidth="1"/>
    <col min="13" max="13" width="9.109375" style="4"/>
  </cols>
  <sheetData>
    <row r="1" spans="1:19" ht="27.6" customHeight="1" thickBot="1" x14ac:dyDescent="0.35">
      <c r="A1" s="57" t="s">
        <v>40</v>
      </c>
      <c r="B1" s="58"/>
      <c r="C1" s="58"/>
      <c r="D1" s="58"/>
      <c r="E1" s="58"/>
      <c r="F1" s="58"/>
      <c r="G1" s="58"/>
      <c r="H1" s="58"/>
      <c r="I1" s="58"/>
      <c r="J1" s="59"/>
      <c r="K1" s="31"/>
      <c r="O1" s="32"/>
    </row>
    <row r="2" spans="1:19" ht="27.6" customHeight="1" thickBot="1" x14ac:dyDescent="0.35"/>
    <row r="3" spans="1:19" s="5" customFormat="1" ht="27.6" customHeight="1" x14ac:dyDescent="0.3">
      <c r="A3" s="15" t="s">
        <v>0</v>
      </c>
      <c r="B3" s="16" t="s">
        <v>1</v>
      </c>
      <c r="C3" s="16" t="s">
        <v>2</v>
      </c>
      <c r="D3" s="17" t="s">
        <v>3</v>
      </c>
      <c r="E3" s="16" t="s">
        <v>4</v>
      </c>
      <c r="F3" s="17" t="s">
        <v>5</v>
      </c>
      <c r="G3" s="16" t="s">
        <v>23</v>
      </c>
      <c r="I3" s="33"/>
      <c r="J3" s="43" t="s">
        <v>34</v>
      </c>
      <c r="K3" s="44"/>
      <c r="L3" s="44" t="s">
        <v>41</v>
      </c>
      <c r="M3" s="6"/>
    </row>
    <row r="4" spans="1:19" s="5" customFormat="1" ht="27.6" customHeight="1" x14ac:dyDescent="0.3">
      <c r="A4" s="19" t="s">
        <v>12</v>
      </c>
      <c r="B4" s="13" t="s">
        <v>9</v>
      </c>
      <c r="C4" s="13" t="s">
        <v>15</v>
      </c>
      <c r="D4" s="13" t="s">
        <v>17</v>
      </c>
      <c r="E4" s="13">
        <v>25</v>
      </c>
      <c r="F4" s="13" t="s">
        <v>20</v>
      </c>
      <c r="G4" s="13">
        <v>1000</v>
      </c>
      <c r="I4" s="33"/>
      <c r="J4" s="44" t="s">
        <v>39</v>
      </c>
      <c r="K4" s="44"/>
      <c r="L4" s="44" t="s">
        <v>42</v>
      </c>
      <c r="M4" s="33"/>
      <c r="N4" s="33"/>
      <c r="O4" s="33"/>
      <c r="P4" s="33"/>
      <c r="Q4" s="33"/>
      <c r="R4" s="33"/>
      <c r="S4" s="33"/>
    </row>
    <row r="5" spans="1:19" ht="27.6" customHeight="1" x14ac:dyDescent="0.3">
      <c r="A5" s="21" t="s">
        <v>10</v>
      </c>
      <c r="B5" s="14" t="s">
        <v>11</v>
      </c>
      <c r="C5" s="14" t="s">
        <v>15</v>
      </c>
      <c r="D5" s="14" t="s">
        <v>18</v>
      </c>
      <c r="E5" s="14">
        <v>15</v>
      </c>
      <c r="F5" s="14">
        <v>0</v>
      </c>
      <c r="G5" s="14">
        <v>1500</v>
      </c>
      <c r="I5" s="37"/>
      <c r="K5" s="37"/>
      <c r="L5"/>
      <c r="M5" s="38"/>
      <c r="N5" s="38"/>
      <c r="O5" s="38"/>
      <c r="P5" s="38"/>
      <c r="Q5" s="38"/>
      <c r="R5" s="38"/>
      <c r="S5" s="38"/>
    </row>
    <row r="6" spans="1:19" ht="27.6" customHeight="1" x14ac:dyDescent="0.3">
      <c r="A6" s="19" t="s">
        <v>6</v>
      </c>
      <c r="B6" s="13" t="s">
        <v>13</v>
      </c>
      <c r="C6" s="13" t="s">
        <v>16</v>
      </c>
      <c r="D6" s="13" t="s">
        <v>19</v>
      </c>
      <c r="E6" s="13">
        <v>36</v>
      </c>
      <c r="F6" s="13">
        <v>0</v>
      </c>
      <c r="G6" s="13">
        <v>2000</v>
      </c>
      <c r="I6" s="39"/>
      <c r="K6" s="39"/>
      <c r="L6"/>
      <c r="M6" s="42"/>
      <c r="N6" s="42"/>
      <c r="O6" s="42"/>
      <c r="P6" s="42"/>
      <c r="Q6" s="42"/>
      <c r="R6" s="42"/>
      <c r="S6" s="42"/>
    </row>
    <row r="7" spans="1:19" ht="27.6" customHeight="1" x14ac:dyDescent="0.3">
      <c r="A7" s="21" t="s">
        <v>7</v>
      </c>
      <c r="B7" s="14" t="s">
        <v>14</v>
      </c>
      <c r="C7" s="14" t="s">
        <v>15</v>
      </c>
      <c r="D7" s="14" t="s">
        <v>17</v>
      </c>
      <c r="E7" s="14">
        <v>41</v>
      </c>
      <c r="F7" s="14">
        <v>0</v>
      </c>
      <c r="G7" s="14">
        <v>2500</v>
      </c>
      <c r="I7" s="40"/>
      <c r="K7" s="40"/>
      <c r="L7"/>
      <c r="M7" s="42"/>
      <c r="N7" s="42"/>
      <c r="O7" s="42"/>
      <c r="P7" s="42"/>
      <c r="Q7" s="42"/>
      <c r="R7" s="42"/>
      <c r="S7" s="42"/>
    </row>
    <row r="8" spans="1:19" ht="27.6" customHeight="1" thickBot="1" x14ac:dyDescent="0.35">
      <c r="A8" s="23" t="s">
        <v>8</v>
      </c>
      <c r="B8" s="24" t="s">
        <v>9</v>
      </c>
      <c r="C8" s="24" t="s">
        <v>16</v>
      </c>
      <c r="D8" s="24" t="s">
        <v>18</v>
      </c>
      <c r="E8" s="24">
        <v>50</v>
      </c>
      <c r="F8" s="24" t="s">
        <v>20</v>
      </c>
      <c r="G8" s="24">
        <v>3000</v>
      </c>
      <c r="I8" s="41"/>
      <c r="L8"/>
    </row>
    <row r="9" spans="1:19" ht="27.6" customHeight="1" thickBot="1" x14ac:dyDescent="0.35">
      <c r="L9" s="35"/>
    </row>
    <row r="10" spans="1:19" ht="27.6" customHeight="1" x14ac:dyDescent="0.3">
      <c r="A10" s="60" t="s">
        <v>22</v>
      </c>
      <c r="B10" s="61"/>
      <c r="C10" s="61"/>
      <c r="D10" s="61"/>
      <c r="E10" s="61"/>
      <c r="F10" s="61"/>
      <c r="G10" s="61"/>
      <c r="H10" s="61"/>
      <c r="I10" s="61"/>
      <c r="J10" s="62"/>
      <c r="L10"/>
    </row>
    <row r="11" spans="1:19" ht="27.6" customHeight="1" x14ac:dyDescent="0.3">
      <c r="A11" s="63" t="s">
        <v>35</v>
      </c>
      <c r="B11" s="64"/>
      <c r="C11" s="64"/>
      <c r="D11" s="64"/>
      <c r="E11" s="64"/>
      <c r="F11" s="64"/>
      <c r="G11" s="64"/>
      <c r="H11" s="64"/>
      <c r="I11" s="64"/>
      <c r="J11" s="12"/>
      <c r="K11" s="36" t="str">
        <f t="shared" ref="K11:K16" si="0">IF(J11="","",IF(L11=J11,"Doğru","Yanlış"))</f>
        <v/>
      </c>
      <c r="L11" s="45" t="str">
        <f>CONCATENATE(A5," ",B5)</f>
        <v>Doruk Köse</v>
      </c>
      <c r="M11" s="45" t="s">
        <v>28</v>
      </c>
    </row>
    <row r="12" spans="1:19" ht="27.6" customHeight="1" x14ac:dyDescent="0.3">
      <c r="A12" s="49" t="s">
        <v>36</v>
      </c>
      <c r="B12" s="50"/>
      <c r="C12" s="50"/>
      <c r="D12" s="50"/>
      <c r="E12" s="50"/>
      <c r="F12" s="50"/>
      <c r="G12" s="50"/>
      <c r="H12" s="50"/>
      <c r="I12" s="50"/>
      <c r="J12" s="2"/>
      <c r="K12" s="36" t="str">
        <f t="shared" si="0"/>
        <v/>
      </c>
      <c r="L12" s="45" t="str">
        <f>CONCATENATE("Benim adım ",A7," ",E7," yaşındayım.")</f>
        <v>Benim adım Ahmet 41 yaşındayım.</v>
      </c>
      <c r="M12" s="45" t="s">
        <v>29</v>
      </c>
    </row>
    <row r="13" spans="1:19" ht="27.6" customHeight="1" x14ac:dyDescent="0.3">
      <c r="A13" s="65" t="s">
        <v>37</v>
      </c>
      <c r="B13" s="66"/>
      <c r="C13" s="66"/>
      <c r="D13" s="66"/>
      <c r="E13" s="66"/>
      <c r="F13" s="66"/>
      <c r="G13" s="66"/>
      <c r="H13" s="66"/>
      <c r="I13" s="66"/>
      <c r="J13" s="2"/>
      <c r="K13" s="36" t="str">
        <f t="shared" si="0"/>
        <v/>
      </c>
      <c r="L13" s="45" t="str">
        <f>CONCATENATE(A6," ",G6," TL kazanıyor.")</f>
        <v>Ayşe 2000 TL kazanıyor.</v>
      </c>
      <c r="M13" s="45" t="s">
        <v>30</v>
      </c>
    </row>
    <row r="14" spans="1:19" ht="27.6" customHeight="1" x14ac:dyDescent="0.3">
      <c r="A14" s="49" t="s">
        <v>38</v>
      </c>
      <c r="B14" s="50"/>
      <c r="C14" s="50"/>
      <c r="D14" s="50"/>
      <c r="E14" s="50"/>
      <c r="F14" s="50"/>
      <c r="G14" s="50"/>
      <c r="H14" s="50"/>
      <c r="I14" s="50"/>
      <c r="J14" s="2"/>
      <c r="K14" s="36" t="str">
        <f t="shared" si="0"/>
        <v/>
      </c>
      <c r="L14" s="45" t="str">
        <f>CONCATENATE(A7," ",B7,"'ın kan grubu ",F7)</f>
        <v>Ahmet Taş'ın kan grubu 0</v>
      </c>
      <c r="M14" s="45" t="s">
        <v>31</v>
      </c>
    </row>
    <row r="15" spans="1:19" ht="27.6" customHeight="1" x14ac:dyDescent="0.3">
      <c r="A15" s="63" t="s">
        <v>43</v>
      </c>
      <c r="B15" s="64"/>
      <c r="C15" s="64"/>
      <c r="D15" s="64"/>
      <c r="E15" s="64"/>
      <c r="F15" s="64"/>
      <c r="G15" s="64"/>
      <c r="H15" s="64"/>
      <c r="I15" s="64"/>
      <c r="J15" s="2"/>
      <c r="K15" s="36" t="str">
        <f t="shared" si="0"/>
        <v/>
      </c>
      <c r="L15" s="45" t="str">
        <f>CONCATENATE(A8," ",B8," ",D8," doğumlu ve ",G8," TL kazanıyor.")</f>
        <v>Meral Kaya İzmir doğumlu ve 3000 TL kazanıyor.</v>
      </c>
      <c r="M15" s="45" t="s">
        <v>32</v>
      </c>
    </row>
    <row r="16" spans="1:19" ht="27.6" customHeight="1" x14ac:dyDescent="0.3">
      <c r="A16" s="79" t="s">
        <v>44</v>
      </c>
      <c r="B16" s="80"/>
      <c r="C16" s="80"/>
      <c r="D16" s="80"/>
      <c r="E16" s="80"/>
      <c r="F16" s="80"/>
      <c r="G16" s="80"/>
      <c r="H16" s="80"/>
      <c r="I16" s="80"/>
      <c r="J16" s="2"/>
      <c r="K16" s="36" t="str">
        <f t="shared" si="0"/>
        <v/>
      </c>
      <c r="L16" s="45" t="str">
        <f>CONCATENATE(LEFT(A6,1),". ",B6)</f>
        <v>A. Yılmaz</v>
      </c>
      <c r="M16" s="45" t="s">
        <v>33</v>
      </c>
    </row>
    <row r="19" spans="3:3" ht="27.6" customHeight="1" x14ac:dyDescent="0.4">
      <c r="C19" s="34"/>
    </row>
  </sheetData>
  <protectedRanges>
    <protectedRange sqref="K1 J11:J16" name="Aralık1_1"/>
  </protectedRanges>
  <mergeCells count="8">
    <mergeCell ref="A14:I14"/>
    <mergeCell ref="A15:I15"/>
    <mergeCell ref="A16:I16"/>
    <mergeCell ref="A1:J1"/>
    <mergeCell ref="A10:J10"/>
    <mergeCell ref="A11:I11"/>
    <mergeCell ref="A12:I12"/>
    <mergeCell ref="A13:I13"/>
  </mergeCells>
  <conditionalFormatting sqref="K8:K16">
    <cfRule type="containsText" dxfId="2" priority="2" operator="containsText" text="yanlış">
      <formula>NOT(ISERROR(SEARCH("yanlış",K8)))</formula>
    </cfRule>
    <cfRule type="containsText" dxfId="1" priority="3" operator="containsText" text="doğru">
      <formula>NOT(ISERROR(SEARCH("doğru",K8)))</formula>
    </cfRule>
  </conditionalFormatting>
  <conditionalFormatting sqref="Q7 R8:R16 M11:M16">
    <cfRule type="expression" dxfId="0" priority="1">
      <formula>$K$1=1</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11</vt:i4>
      </vt:variant>
    </vt:vector>
  </HeadingPairs>
  <TitlesOfParts>
    <vt:vector size="11" baseType="lpstr">
      <vt:lpstr>Birleştir1</vt:lpstr>
      <vt:lpstr>Birleştir</vt:lpstr>
      <vt:lpstr>Aralık Birleştir</vt:lpstr>
      <vt:lpstr>Metin Birleştir</vt:lpstr>
      <vt:lpstr>Metne Çevir</vt:lpstr>
      <vt:lpstr>Kırpma</vt:lpstr>
      <vt:lpstr>Bul</vt:lpstr>
      <vt:lpstr>Bul2</vt:lpstr>
      <vt:lpstr>Değiştir</vt:lpstr>
      <vt:lpstr>Çokeğermak_Min</vt:lpstr>
      <vt:lpstr>Birleştirmeler</vt:lpstr>
    </vt:vector>
  </TitlesOfParts>
  <Company>Progressive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Deniz</dc:creator>
  <cp:lastModifiedBy>alideniz</cp:lastModifiedBy>
  <dcterms:created xsi:type="dcterms:W3CDTF">2020-02-10T21:46:05Z</dcterms:created>
  <dcterms:modified xsi:type="dcterms:W3CDTF">2024-12-15T19:55:03Z</dcterms:modified>
</cp:coreProperties>
</file>